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CO34" i="9" s="1"/>
  <c r="CO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<sst xmlns="http://schemas.openxmlformats.org/spreadsheetml/2006/main" count="1080" uniqueCount="577">
  <si>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</si>
  <si>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</si>
  <si>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</si>
  <si>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</si>
  <si>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</si>
  <si>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</si>
  <si>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</si>
  <si>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</si>
  <si>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</si>
  <si>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</si>
  <si>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</si>
  <si>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</si>
  <si>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</si>
  <si>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</si>
  <si>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</si>
  <si>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</si>
  <si>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</si>
  <si>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</si>
  <si>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</si>
  <si>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</si>
  <si>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</si>
  <si>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</si>
  <si>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</si>
  <si>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</si>
  <si>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</si>
  <si>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</si>
  <si>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</si>
  <si>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</si>
  <si>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</si>
  <si>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</si>
  <si>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</si>
  <si>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</si>
  <si>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</si>
  <si>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</si>
  <si>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</si>
  <si>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</si>
  <si>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</si>
  <si>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</si>
  <si>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</si>
  <si>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</si>
  <si>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</si>
  <si>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</si>
  <si>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</si>
  <si>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</si>
  <si>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</si>
  <si>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</si>
  <si>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</si>
  <si>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</si>
  <si>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</si>
  <si>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</si>
  <si>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</si>
  <si>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</si>
  <si>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</si>
  <si>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</si>
  <si>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</si>
  <si>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</si>
  <si>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</si>
  <si>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</si>
  <si>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</si>
  <si>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</si>
  <si>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</si>
  <si>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</si>
  <si>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</si>
  <si>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</si>
  <si>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</si>
  <si>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</si>
  <si>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</si>
  <si>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</si>
  <si>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</si>
  <si>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</si>
  <si>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</si>
  <si>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</si>
  <si>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</si>
  <si>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</si>
  <si>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</si>
  <si>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</si>
  <si>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</si>
  <si>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</si>
  <si>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</si>
  <si>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</si>
  <si>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</si>
  <si>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</si>
  <si>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</si>
  <si>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</si>
  <si>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</si>
  <si>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</si>
  <si>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</si>
  <si>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</si>
  <si>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</si>
  <si>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</si>
  <si>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</si>
  <si>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</si>
  <si>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</si>
  <si>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</si>
  <si>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</si>
  <si>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</si>
  <si>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</si>
  <si>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</si>
  <si>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</si>
  <si>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</si>
  <si>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</si>
  <si>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</si>
  <si>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</si>
  <si>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</si>
  <si>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</si>
  <si>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</si>
  <si>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</si>
  <si>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</si>
  <si>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</si>
  <si>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</si>
  <si>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</si>
  <si>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</si>
  <si>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</si>
  <si>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</si>
  <si>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</si>
  <si>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</si>
  <si>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</si>
  <si>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</si>
  <si>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</si>
  <si>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</si>
  <si>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</si>
  <si>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</si>
  <si>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</si>
  <si>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</si>
  <si>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</si>
  <si>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</si>
  <si>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</si>
  <si>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</si>
  <si>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</si>
  <si>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</si>
  <si>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</si>
  <si>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</si>
  <si>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</si>
  <si>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</si>
  <si>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</si>
  <si>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</si>
  <si>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</si>
  <si>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</si>
  <si>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</si>
  <si>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</si>
  <si>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</si>
  <si>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</si>
  <si>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</si>
  <si>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</si>
  <si>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</si>
  <si>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</si>
  <si>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</si>
  <si>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</si>
  <si>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</si>
  <si>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</si>
  <si>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</si>
  <si>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</si>
  <si>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</si>
  <si>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</si>
  <si>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</si>
  <si>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</si>
  <si>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</si>
  <si>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</si>
  <si>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</si>
  <si>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</si>
  <si>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</si>
  <si>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</si>
  <si>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</si>
  <si>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</si>
  <si>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</si>
  <si>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</si>
  <si>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</si>
  <si>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</si>
  <si>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</si>
  <si>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</si>
  <si>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</si>
  <si>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</si>
  <si>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</si>
  <si>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</si>
  <si>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</si>
  <si>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</si>
  <si>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</si>
  <si>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</si>
  <si>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</si>
  <si>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</si>
  <si>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</si>
  <si>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</si>
  <si>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</si>
  <si>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</si>
  <si>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</si>
  <si>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</si>
  <si>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</si>
  <si>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</si>
  <si>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</si>
  <si>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</si>
  <si>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</si>
  <si>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</si>
  <si>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</si>
  <si>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</si>
  <si>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</si>
  <si>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</si>
  <si>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</si>
  <si>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茨城県下妻市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</si>
  <si>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</si>
  <si>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</si>
  <si>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</si>
  <si>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</si>
  <si>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</si>
  <si>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</si>
  <si>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</si>
  <si>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</si>
  <si>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</si>
  <si>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</si>
  <si>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</si>
  <si>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</si>
  <si>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</si>
  <si>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</si>
  <si>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</si>
  <si>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</si>
  <si>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</si>
  <si>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</si>
  <si>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</si>
  <si>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</si>
  <si>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</si>
  <si>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</si>
  <si>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</si>
  <si>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</si>
  <si>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</si>
  <si>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</si>
  <si>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</si>
  <si>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</si>
  <si>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</si>
  <si>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</si>
  <si>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</si>
  <si>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</si>
  <si>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</si>
  <si>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</si>
  <si>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</si>
  <si>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</si>
  <si>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</si>
  <si>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</si>
  <si>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</si>
  <si>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</si>
  <si>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</si>
  <si>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</si>
  <si>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</si>
  <si>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</si>
  <si>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</si>
  <si>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</si>
  <si>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</si>
  <si>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</si>
  <si>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</si>
  <si>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</si>
  <si>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</si>
  <si>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</si>
  <si>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</si>
  <si>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</si>
  <si>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</si>
  <si>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</si>
  <si>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</si>
  <si>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</si>
  <si>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</si>
  <si>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</si>
  <si>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</si>
  <si>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</si>
  <si>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</si>
  <si>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</si>
  <si>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</si>
  <si>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</si>
  <si>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</si>
  <si>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</si>
  <si>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</si>
  <si>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</si>
  <si>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</si>
  <si>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</si>
  <si>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</si>
  <si>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</si>
  <si>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</si>
  <si>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</si>
  <si>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</si>
  <si>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</si>
  <si>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</si>
  <si>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</si>
  <si>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</si>
  <si>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</si>
  <si>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</si>
  <si>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</si>
  <si>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</si>
  <si>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</si>
  <si>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</si>
  <si>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</si>
  <si>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</si>
  <si>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</si>
  <si>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</si>
  <si>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</si>
  <si>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</si>
  <si>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</si>
  <si>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</si>
  <si>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</si>
  <si>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</si>
  <si>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</si>
  <si>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</si>
  <si>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</si>
  <si>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</si>
  <si>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</si>
  <si>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</si>
  <si>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</si>
  <si>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</si>
  <si>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</si>
  <si>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</si>
  <si>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</si>
  <si>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</si>
  <si>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</si>
  <si>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</si>
  <si>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</si>
  <si>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</si>
  <si>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</si>
  <si>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</si>
  <si>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</si>
  <si>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</si>
  <si>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</si>
  <si>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</si>
  <si>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</si>
  <si>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</si>
  <si>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</si>
  <si>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</si>
  <si>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</si>
  <si>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</si>
  <si>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</si>
  <si>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</si>
  <si>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</si>
  <si>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</si>
  <si>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</si>
  <si>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</si>
  <si>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</si>
  <si>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</si>
  <si>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</si>
  <si>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</si>
  <si>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</si>
  <si>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</si>
  <si>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</si>
  <si>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</si>
  <si>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</si>
  <si>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</si>
  <si>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</si>
  <si>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</si>
  <si>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</si>
  <si>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</si>
  <si>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</si>
  <si>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</si>
  <si>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</si>
  <si>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</si>
  <si>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茨城県下妻市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</si>
  <si>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</si>
  <si>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</si>
  <si>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</si>
  <si>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</si>
  <si>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</si>
  <si>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</si>
  <si>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</si>
  <si>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</si>
  <si>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</si>
  <si>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</si>
  <si>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</si>
  <si>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</si>
  <si>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</si>
  <si>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</si>
  <si>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</si>
  <si>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</si>
  <si>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</si>
  <si>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</si>
  <si>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</si>
  <si>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</si>
  <si>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砂沼サンビーチ特別会計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</si>
  <si>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</si>
  <si>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</si>
  <si>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</si>
  <si>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</si>
  <si>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</si>
  <si>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</si>
  <si>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</si>
  <si>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</si>
  <si>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</si>
  <si>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</si>
  <si>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</si>
  <si>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</si>
  <si>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</si>
  <si>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</si>
  <si>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</si>
  <si>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</si>
  <si>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</si>
  <si>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</si>
  <si>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</si>
  <si>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</si>
  <si>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</si>
  <si>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</si>
  <si>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</si>
  <si>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</si>
  <si>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</si>
  <si>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</si>
  <si>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</si>
  <si>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</si>
  <si>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</si>
  <si>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</si>
  <si>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</si>
  <si>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</si>
  <si>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</si>
  <si>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</si>
  <si>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</si>
  <si>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</si>
  <si>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</si>
  <si>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</si>
  <si>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</si>
  <si>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</si>
  <si>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</si>
  <si>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</si>
  <si>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</si>
  <si>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</si>
  <si>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</si>
  <si>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</si>
  <si>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</si>
  <si>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</si>
  <si>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</si>
  <si>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</si>
  <si>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</si>
  <si>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</si>
  <si>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</si>
  <si>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</si>
  <si>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</si>
  <si>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</si>
  <si>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</si>
  <si>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</si>
  <si>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</si>
  <si>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</si>
  <si>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</si>
  <si>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</si>
  <si>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</si>
  <si>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</si>
  <si>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</si>
  <si>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</si>
  <si>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</si>
  <si>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</si>
  <si>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</si>
  <si>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</si>
  <si>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</si>
  <si>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</si>
  <si>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</si>
  <si>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</si>
  <si>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</si>
  <si>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</si>
  <si>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</si>
  <si>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</si>
  <si>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</si>
  <si>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</si>
  <si>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</si>
  <si>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</si>
  <si>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</si>
  <si>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</si>
  <si>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</si>
  <si>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</si>
  <si>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</si>
  <si>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</si>
  <si>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</si>
  <si>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</si>
  <si>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</si>
  <si>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</si>
  <si>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</si>
  <si>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</si>
  <si>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</si>
  <si>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</si>
  <si>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</si>
  <si>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</si>
  <si>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</si>
  <si>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</si>
  <si>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</si>
  <si>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</si>
  <si>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</si>
  <si>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</si>
  <si>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</si>
  <si>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</si>
  <si>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</si>
  <si>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</si>
  <si>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</si>
  <si>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</si>
  <si>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</si>
  <si>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</si>
  <si>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</si>
  <si>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</si>
  <si>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</si>
  <si>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</si>
  <si>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</si>
  <si>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</si>
  <si>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</si>
  <si>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</si>
  <si>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</si>
  <si>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</si>
  <si>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</si>
  <si>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</si>
  <si>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</si>
  <si>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</si>
  <si>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</si>
  <si>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</si>
  <si>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</si>
  <si>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</si>
  <si>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</si>
  <si>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</si>
  <si>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</si>
  <si>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</si>
  <si>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</si>
  <si>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</si>
  <si>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</si>
  <si>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</si>
  <si>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</si>
  <si>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</si>
  <si>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</si>
  <si>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</si>
  <si>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</si>
  <si>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</si>
  <si>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</si>
  <si>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</si>
  <si>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</si>
  <si>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</si>
  <si>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</si>
  <si>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</si>
  <si>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</si>
  <si>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</si>
  <si>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</si>
  <si>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</si>
  <si>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</si>
  <si>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</si>
  <si>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</si>
  <si>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5.74</t>
  </si>
  <si>
    <t>▲ 3.57</t>
  </si>
  <si>
    <t>一般会計</t>
  </si>
  <si>
    <t>国民健康保険特別会計（事業勘定）</t>
  </si>
  <si>
    <t>水道事業会計</t>
  </si>
  <si>
    <t>介護保険特別会計</t>
  </si>
  <si>
    <t>砂沼サンビーチ特別会計</t>
  </si>
  <si>
    <t>下水道事業特別会計</t>
  </si>
  <si>
    <t>介護サービス事業特別会計</t>
  </si>
  <si>
    <t>後期高齢者医療特別会計</t>
  </si>
  <si>
    <t>その他会計（赤字）</t>
  </si>
  <si>
    <t>その他会計（黒字）</t>
  </si>
  <si>
    <t>下妻市開発公社</t>
    <rPh sb="0" eb="3">
      <t>シモツマシ</t>
    </rPh>
    <rPh sb="3" eb="5">
      <t>カイハツ</t>
    </rPh>
    <rPh sb="5" eb="7">
      <t>コウシャ</t>
    </rPh>
    <phoneticPr fontId="2"/>
  </si>
  <si>
    <t>ふれあい下妻</t>
    <rPh sb="4" eb="6">
      <t>シモツマ</t>
    </rPh>
    <phoneticPr fontId="2"/>
  </si>
  <si>
    <t>-</t>
    <phoneticPr fontId="2"/>
  </si>
  <si>
    <t>-</t>
    <phoneticPr fontId="2"/>
  </si>
  <si>
    <t>-</t>
    <phoneticPr fontId="2"/>
  </si>
  <si>
    <t>-</t>
    <phoneticPr fontId="2"/>
  </si>
  <si>
    <t>-</t>
    <phoneticPr fontId="2"/>
  </si>
  <si>
    <t>茨城県市町村総合事務組合　一般会計</t>
    <rPh sb="0" eb="3">
      <t>イバラキケン</t>
    </rPh>
    <rPh sb="3" eb="4">
      <t>シ</t>
    </rPh>
    <rPh sb="4" eb="6">
      <t>チョウソン</t>
    </rPh>
    <rPh sb="6" eb="8">
      <t>ソウゴウ</t>
    </rPh>
    <rPh sb="8" eb="10">
      <t>ジム</t>
    </rPh>
    <rPh sb="10" eb="12">
      <t>クミアイ</t>
    </rPh>
    <rPh sb="13" eb="15">
      <t>イッパン</t>
    </rPh>
    <rPh sb="15" eb="17">
      <t>カイケイ</t>
    </rPh>
    <phoneticPr fontId="24"/>
  </si>
  <si>
    <t>茨城県市町村総合事務組合　県民交通災害共済事業特別会計</t>
    <rPh sb="0" eb="3">
      <t>イバラキケン</t>
    </rPh>
    <rPh sb="3" eb="4">
      <t>シ</t>
    </rPh>
    <rPh sb="4" eb="6">
      <t>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</si>
  <si>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茨城県租税債権管理機構　一般会計</t>
    <rPh sb="0" eb="3">
      <t>イバラキケン</t>
    </rPh>
    <rPh sb="3" eb="5">
      <t>ソゼイ</t>
    </rPh>
    <rPh sb="5" eb="7">
      <t>サイケン</t>
    </rPh>
    <rPh sb="7" eb="9">
      <t>カンリ</t>
    </rPh>
    <rPh sb="9" eb="11">
      <t>キコウ</t>
    </rPh>
    <rPh sb="12" eb="14">
      <t>イッパン</t>
    </rPh>
    <rPh sb="14" eb="16">
      <t>カイケイ</t>
    </rPh>
    <phoneticPr fontId="24"/>
  </si>
  <si>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</si>
  <si>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</si>
  <si>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4"/>
  </si>
  <si>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4"/>
  </si>
  <si>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0">
      <t>タタ</t>
    </rPh>
    <rPh sb="20" eb="22">
      <t>スイボウ</t>
    </rPh>
    <rPh sb="22" eb="23">
      <t>ジョ</t>
    </rPh>
    <rPh sb="23" eb="25">
      <t>ジギョウ</t>
    </rPh>
    <rPh sb="25" eb="27">
      <t>トクベツ</t>
    </rPh>
    <rPh sb="27" eb="29">
      <t>カイケイ</t>
    </rPh>
    <phoneticPr fontId="24"/>
  </si>
  <si>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4"/>
  </si>
  <si>
    <t>下妻地方広域事務組合　フィットネスパーク・きぬ</t>
    <rPh sb="0" eb="2">
      <t>シモツマ</t>
    </rPh>
    <rPh sb="2" eb="4">
      <t>チホウ</t>
    </rPh>
    <rPh sb="4" eb="6">
      <t>コウイキ</t>
    </rPh>
    <rPh sb="6" eb="8">
      <t>ジム</t>
    </rPh>
    <rPh sb="8" eb="10">
      <t>クミアイ</t>
    </rPh>
    <phoneticPr fontId="24"/>
  </si>
  <si>
    <t>下妻地方広域事務組合　城山公苑</t>
    <rPh sb="0" eb="2">
      <t>シモツマ</t>
    </rPh>
    <rPh sb="2" eb="4">
      <t>チホウ</t>
    </rPh>
    <rPh sb="4" eb="6">
      <t>コウイキ</t>
    </rPh>
    <rPh sb="6" eb="8">
      <t>ジム</t>
    </rPh>
    <rPh sb="8" eb="10">
      <t>クミアイ</t>
    </rPh>
    <rPh sb="11" eb="12">
      <t>シロ</t>
    </rPh>
    <rPh sb="12" eb="13">
      <t>ヤマ</t>
    </rPh>
    <rPh sb="13" eb="15">
      <t>コウエン</t>
    </rPh>
    <phoneticPr fontId="24"/>
  </si>
  <si>
    <t>下妻地方広域事務組合　クリーンポート・きぬ</t>
    <rPh sb="0" eb="2">
      <t>シモツマ</t>
    </rPh>
    <rPh sb="2" eb="4">
      <t>チホウ</t>
    </rPh>
    <rPh sb="4" eb="6">
      <t>コウイキ</t>
    </rPh>
    <rPh sb="6" eb="8">
      <t>ジム</t>
    </rPh>
    <rPh sb="8" eb="10">
      <t>クミアイ</t>
    </rPh>
    <phoneticPr fontId="24"/>
  </si>
  <si>
    <t>下妻地方広域事務組合　ヘキサホール・きぬ</t>
    <rPh sb="0" eb="2">
      <t>シモツマ</t>
    </rPh>
    <rPh sb="2" eb="4">
      <t>チホウ</t>
    </rPh>
    <rPh sb="4" eb="6">
      <t>コウイキ</t>
    </rPh>
    <rPh sb="6" eb="8">
      <t>ジム</t>
    </rPh>
    <rPh sb="8" eb="10">
      <t>クミアイ</t>
    </rPh>
    <phoneticPr fontId="24"/>
  </si>
  <si>
    <t>下妻地方広域事務組合　クリーンパーク・きぬ</t>
    <rPh sb="0" eb="2">
      <t>シモツマ</t>
    </rPh>
    <rPh sb="2" eb="4">
      <t>チホウ</t>
    </rPh>
    <rPh sb="4" eb="6">
      <t>コウイキ</t>
    </rPh>
    <rPh sb="6" eb="8">
      <t>ジム</t>
    </rPh>
    <rPh sb="8" eb="10">
      <t>クミアイ</t>
    </rPh>
    <phoneticPr fontId="24"/>
  </si>
  <si>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</si>
  <si>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</si>
  <si>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</si>
  <si>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</si>
  <si>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</si>
  <si>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</si>
  <si>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</si>
  <si>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</si>
  <si>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</si>
  <si>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</si>
  <si>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ここ数年、将来負担比率及び実質公債費比率ともに低下傾向にあるが、将来負担比率は類似団体よりも高い値となっており、実質公債費比率は平成27年度から類似団体より低い値となった。将来負担比率及び実質公債費比率は、その分子要因である一部事務組合地方債の元利償還金に対する負担金が償還終了と共に減少し続けてきたことによる。今後も庁舎建設や老朽化した公共施設への対応も予定されていることから、地方債の発行を行う際には財政措置が見込まれる地方債の活用や充当可能基金の適正な積立てなど、将来にわたり持続可能な財政運営のための安定的財政基盤の確立を目指していく。</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</si>
  <si>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</si>
  <si>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</si>
  <si>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</si>
  <si>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</si>
  <si>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本市は類似団体に比べ将来負担比率及び有形固定資産減価償却率ともに高い値となっている。将来負担比率は、近年、下妻中学校改築事業や都市再生整備事業、道路整備事業により地方債の発行が増えたため高止まりしており、有形固定資産減価償却率は、庁舎や市民会館に代表されるように本市の公共施設の約60%が建築後30年を経過しているため高くなっている。今後はコストの縮減と平準化を図りながら計画的に公共施設の老朽化対策に取り組むほか、下妻市公共施設等マネジメント計画に基づき複合化などの手法を用いて公共施設全体の総量を削減しながら機能を充実させる「縮充」を行って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</si>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</sst>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43710</c:v>
                </c:pt>
                <c:pt idx="1">
                  <c:v>50507</c:v>
                </c:pt>
                <c:pt idx="2">
                  <c:v>68673</c:v>
                </c:pt>
                <c:pt idx="3">
                  <c:v>62807</c:v>
                </c:pt>
                <c:pt idx="4">
                  <c:v>74702</c:v>
                </c:pt>
              </c:numCache>
            </c:numRef>
          </c:val>
          <c:smooth val="0"/>
        </c:ser>
        <c:dLbls>
          <c:showLegendKey val="0"/>
          <c:showVal val="0"/>
          <c:showCatName val="0"/>
          <c:showSerName val="0"/>
          <c:showPercent val="0"/>
          <c:showBubbleSize val="0"/>
        </c:dLbls>
        <c:marker val="1"/>
        <c:smooth val="0"/>
        <c:axId val="108558592"/>
        <c:axId val="108560768"/>
      </c:lineChart>
      <c:catAx>
        <c:axId val="108558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60768"/>
        <c:crosses val="autoZero"/>
        <c:auto val="1"/>
        <c:lblAlgn val="ctr"/>
        <c:lblOffset val="100"/>
        <c:tickLblSkip val="1"/>
        <c:tickMarkSkip val="1"/>
        <c:noMultiLvlLbl val="0"/>
      </c:catAx>
      <c:valAx>
        <c:axId val="1085607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58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12.45</c:v>
                </c:pt>
                <c:pt idx="1">
                  <c:v>12.21</c:v>
                </c:pt>
                <c:pt idx="2">
                  <c:v>8.02</c:v>
                </c:pt>
                <c:pt idx="3">
                  <c:v>11.64</c:v>
                </c:pt>
                <c:pt idx="4">
                  <c:v>8.31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13.24</c:v>
                </c:pt>
                <c:pt idx="1">
                  <c:v>15.52</c:v>
                </c:pt>
                <c:pt idx="2">
                  <c:v>14.17</c:v>
                </c:pt>
                <c:pt idx="3">
                  <c:v>14.59</c:v>
                </c:pt>
                <c:pt idx="4">
                  <c:v>14.91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066368"/>
        <c:axId val="11506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c:v>
                </c:pt>
                <c:pt idx="1">
                  <c:v>2.7</c:v>
                </c:pt>
                <c:pt idx="2">
                  <c:v>-5.74</c:v>
                </c:pt>
                <c:pt idx="3">
                  <c:v>4.45</c:v>
                </c:pt>
                <c:pt idx="4">
                  <c:v>-3.57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066368"/>
        <c:axId val="115068288"/>
      </c:lineChart>
      <c:catAx>
        <c:axId val="11506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68288"/>
        <c:crosses val="autoZero"/>
        <c:auto val="1"/>
        <c:lblAlgn val="ctr"/>
        <c:lblOffset val="100"/>
        <c:tickLblSkip val="1"/>
        <c:tickMarkSkip val="1"/>
        <c:noMultiLvlLbl val="0"/>
      </c:catAx>
      <c:valAx>
        <c:axId val="11506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6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0.09</c:v>
                </c:pt>
                <c:pt idx="4">
                  <c:v>#N/A</c:v>
                </c:pt>
                <c:pt idx="5">
                  <c:v>0.12</c:v>
                </c:pt>
                <c:pt idx="6">
                  <c:v>#N/A</c:v>
                </c:pt>
                <c:pt idx="7">
                  <c:v>0.2</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砂沼サンビーチ特別会計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c:v>
                </c:pt>
                <c:pt idx="2">
                  <c:v>#N/A</c:v>
                </c:pt>
                <c:pt idx="3">
                  <c:v>1.17</c:v>
                </c:pt>
                <c:pt idx="4">
                  <c:v>#N/A</c:v>
                </c:pt>
                <c:pt idx="5">
                  <c:v>0.63</c:v>
                </c:pt>
                <c:pt idx="6">
                  <c:v>#N/A</c:v>
                </c:pt>
                <c:pt idx="7">
                  <c:v>0.59</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0.67</c:v>
                </c:pt>
                <c:pt idx="2">
                  <c:v>#N/A</c:v>
                </c:pt>
                <c:pt idx="3">
                  <c:v>0.6</c:v>
                </c:pt>
                <c:pt idx="4">
                  <c:v>#N/A</c:v>
                </c:pt>
                <c:pt idx="5">
                  <c:v>0.6</c:v>
                </c:pt>
                <c:pt idx="6">
                  <c:v>#N/A</c:v>
                </c:pt>
                <c:pt idx="7">
                  <c:v>1.81</c:v>
                </c:pt>
                <c:pt idx="8">
                  <c:v>#N/A</c:v>
                </c:pt>
                <c:pt idx="9">
                  <c:v>1.4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3.77</c:v>
                </c:pt>
                <c:pt idx="2">
                  <c:v>#N/A</c:v>
                </c:pt>
                <c:pt idx="3">
                  <c:v>4.2</c:v>
                </c:pt>
                <c:pt idx="4">
                  <c:v>#N/A</c:v>
                </c:pt>
                <c:pt idx="5">
                  <c:v>4.1399999999999997</c:v>
                </c:pt>
                <c:pt idx="6">
                  <c:v>#N/A</c:v>
                </c:pt>
                <c:pt idx="7">
                  <c:v>3.79</c:v>
                </c:pt>
                <c:pt idx="8">
                  <c:v>#N/A</c:v>
                </c:pt>
                <c:pt idx="9">
                  <c:v>3.65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4.6100000000000003</c:v>
                </c:pt>
                <c:pt idx="2">
                  <c:v>#N/A</c:v>
                </c:pt>
                <c:pt idx="3">
                  <c:v>4.1900000000000004</c:v>
                </c:pt>
                <c:pt idx="4">
                  <c:v>#N/A</c:v>
                </c:pt>
                <c:pt idx="5">
                  <c:v>4.8499999999999996</c:v>
                </c:pt>
                <c:pt idx="6">
                  <c:v>#N/A</c:v>
                </c:pt>
                <c:pt idx="7">
                  <c:v>4.17</c:v>
                </c:pt>
                <c:pt idx="8">
                  <c:v>#N/A</c:v>
                </c:pt>
                <c:pt idx="9">
                  <c:v>5.17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11.44</c:v>
                </c:pt>
                <c:pt idx="2">
                  <c:v>#N/A</c:v>
                </c:pt>
                <c:pt idx="3">
                  <c:v>11.03</c:v>
                </c:pt>
                <c:pt idx="4">
                  <c:v>#N/A</c:v>
                </c:pt>
                <c:pt idx="5">
                  <c:v>7.38</c:v>
                </c:pt>
                <c:pt idx="6">
                  <c:v>#N/A</c:v>
                </c:pt>
                <c:pt idx="7">
                  <c:v>11.04</c:v>
                </c:pt>
                <c:pt idx="8">
                  <c:v>#N/A</c:v>
                </c:pt>
                <c:pt idx="9">
                  <c:v>8.11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8199936"/>
        <c:axId val="108201472"/>
      </c:barChart>
      <c:catAx>
        <c:axId val="10819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01472"/>
        <c:crosses val="autoZero"/>
        <c:auto val="1"/>
        <c:lblAlgn val="ctr"/>
        <c:lblOffset val="100"/>
        <c:tickLblSkip val="1"/>
        <c:tickMarkSkip val="1"/>
        <c:noMultiLvlLbl val="0"/>
      </c:catAx>
      <c:valAx>
        <c:axId val="10820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9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1314</c:v>
                </c:pt>
                <c:pt idx="5">
                  <c:v>1341</c:v>
                </c:pt>
                <c:pt idx="8">
                  <c:v>1389</c:v>
                </c:pt>
                <c:pt idx="11">
                  <c:v>1367</c:v>
                </c:pt>
                <c:pt idx="14">
                  <c:v>1330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46</c:v>
                </c:pt>
                <c:pt idx="3">
                  <c:v>40</c:v>
                </c:pt>
                <c:pt idx="6">
                  <c:v>37</c:v>
                </c:pt>
                <c:pt idx="9">
                  <c:v>33</c:v>
                </c:pt>
                <c:pt idx="12">
                  <c:v>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298</c:v>
                </c:pt>
                <c:pt idx="3">
                  <c:v>243</c:v>
                </c:pt>
                <c:pt idx="6">
                  <c:v>135</c:v>
                </c:pt>
                <c:pt idx="9">
                  <c:v>102</c:v>
                </c:pt>
                <c:pt idx="12">
                  <c:v>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442</c:v>
                </c:pt>
                <c:pt idx="3">
                  <c:v>391</c:v>
                </c:pt>
                <c:pt idx="6">
                  <c:v>348</c:v>
                </c:pt>
                <c:pt idx="9">
                  <c:v>326</c:v>
                </c:pt>
                <c:pt idx="12">
                  <c:v>347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1677</c:v>
                </c:pt>
                <c:pt idx="3">
                  <c:v>1739</c:v>
                </c:pt>
                <c:pt idx="6">
                  <c:v>1706</c:v>
                </c:pt>
                <c:pt idx="9">
                  <c:v>1617</c:v>
                </c:pt>
                <c:pt idx="12">
                  <c:v>1627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421952"/>
        <c:axId val="11542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1149</c:v>
                </c:pt>
                <c:pt idx="2">
                  <c:v>#N/A</c:v>
                </c:pt>
                <c:pt idx="3">
                  <c:v>#N/A</c:v>
                </c:pt>
                <c:pt idx="4">
                  <c:v>1072</c:v>
                </c:pt>
                <c:pt idx="5">
                  <c:v>#N/A</c:v>
                </c:pt>
                <c:pt idx="6">
                  <c:v>#N/A</c:v>
                </c:pt>
                <c:pt idx="7">
                  <c:v>837</c:v>
                </c:pt>
                <c:pt idx="8">
                  <c:v>#N/A</c:v>
                </c:pt>
                <c:pt idx="9">
                  <c:v>#N/A</c:v>
                </c:pt>
                <c:pt idx="10">
                  <c:v>711</c:v>
                </c:pt>
                <c:pt idx="11">
                  <c:v>#N/A</c:v>
                </c:pt>
                <c:pt idx="12">
                  <c:v>#N/A</c:v>
                </c:pt>
                <c:pt idx="13">
                  <c:v>710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421952"/>
        <c:axId val="115423872"/>
      </c:lineChart>
      <c:catAx>
        <c:axId val="11542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23872"/>
        <c:crosses val="autoZero"/>
        <c:auto val="1"/>
        <c:lblAlgn val="ctr"/>
        <c:lblOffset val="100"/>
        <c:tickLblSkip val="1"/>
        <c:tickMarkSkip val="1"/>
        <c:noMultiLvlLbl val="0"/>
      </c:catAx>
      <c:valAx>
        <c:axId val="11542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2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16523</c:v>
                </c:pt>
                <c:pt idx="5">
                  <c:v>17083</c:v>
                </c:pt>
                <c:pt idx="8">
                  <c:v>17251</c:v>
                </c:pt>
                <c:pt idx="11">
                  <c:v>18004</c:v>
                </c:pt>
                <c:pt idx="14">
                  <c:v>18589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1066</c:v>
                </c:pt>
                <c:pt idx="5">
                  <c:v>1127</c:v>
                </c:pt>
                <c:pt idx="8">
                  <c:v>1142</c:v>
                </c:pt>
                <c:pt idx="11">
                  <c:v>1105</c:v>
                </c:pt>
                <c:pt idx="14">
                  <c:v>1119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2608</c:v>
                </c:pt>
                <c:pt idx="5">
                  <c:v>3289</c:v>
                </c:pt>
                <c:pt idx="8">
                  <c:v>3048</c:v>
                </c:pt>
                <c:pt idx="11">
                  <c:v>3208</c:v>
                </c:pt>
                <c:pt idx="14">
                  <c:v>3374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c:v>
                </c:pt>
                <c:pt idx="3">
                  <c:v>60</c:v>
                </c:pt>
                <c:pt idx="6">
                  <c:v>172</c:v>
                </c:pt>
                <c:pt idx="9">
                  <c:v>56</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3504</c:v>
                </c:pt>
                <c:pt idx="3">
                  <c:v>3403</c:v>
                </c:pt>
                <c:pt idx="6">
                  <c:v>2879</c:v>
                </c:pt>
                <c:pt idx="9">
                  <c:v>2765</c:v>
                </c:pt>
                <c:pt idx="12">
                  <c:v>2732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503</c:v>
                </c:pt>
                <c:pt idx="3">
                  <c:v>323</c:v>
                </c:pt>
                <c:pt idx="6">
                  <c:v>241</c:v>
                </c:pt>
                <c:pt idx="9">
                  <c:v>191</c:v>
                </c:pt>
                <c:pt idx="12">
                  <c:v>170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6634</c:v>
                </c:pt>
                <c:pt idx="3">
                  <c:v>6641</c:v>
                </c:pt>
                <c:pt idx="6">
                  <c:v>6417</c:v>
                </c:pt>
                <c:pt idx="9">
                  <c:v>6243</c:v>
                </c:pt>
                <c:pt idx="12">
                  <c:v>5912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408</c:v>
                </c:pt>
                <c:pt idx="3">
                  <c:v>376</c:v>
                </c:pt>
                <c:pt idx="6">
                  <c:v>328</c:v>
                </c:pt>
                <c:pt idx="9">
                  <c:v>296</c:v>
                </c:pt>
                <c:pt idx="12">
                  <c:v>263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17941</c:v>
                </c:pt>
                <c:pt idx="3">
                  <c:v>18107</c:v>
                </c:pt>
                <c:pt idx="6">
                  <c:v>18683</c:v>
                </c:pt>
                <c:pt idx="9">
                  <c:v>19653</c:v>
                </c:pt>
                <c:pt idx="12">
                  <c:v>20414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228032"/>
        <c:axId val="10922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8814</c:v>
                </c:pt>
                <c:pt idx="2">
                  <c:v>#N/A</c:v>
                </c:pt>
                <c:pt idx="3">
                  <c:v>#N/A</c:v>
                </c:pt>
                <c:pt idx="4">
                  <c:v>7411</c:v>
                </c:pt>
                <c:pt idx="5">
                  <c:v>#N/A</c:v>
                </c:pt>
                <c:pt idx="6">
                  <c:v>#N/A</c:v>
                </c:pt>
                <c:pt idx="7">
                  <c:v>7278</c:v>
                </c:pt>
                <c:pt idx="8">
                  <c:v>#N/A</c:v>
                </c:pt>
                <c:pt idx="9">
                  <c:v>#N/A</c:v>
                </c:pt>
                <c:pt idx="10">
                  <c:v>6888</c:v>
                </c:pt>
                <c:pt idx="11">
                  <c:v>#N/A</c:v>
                </c:pt>
                <c:pt idx="12">
                  <c:v>#N/A</c:v>
                </c:pt>
                <c:pt idx="13">
                  <c:v>6411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228032"/>
        <c:axId val="109229952"/>
      </c:lineChart>
      <c:catAx>
        <c:axId val="1092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229952"/>
        <c:crosses val="autoZero"/>
        <c:auto val="1"/>
        <c:lblAlgn val="ctr"/>
        <c:lblOffset val="100"/>
        <c:tickLblSkip val="1"/>
        <c:tickMarkSkip val="1"/>
        <c:noMultiLvlLbl val="0"/>
      </c:catAx>
      <c:valAx>
        <c:axId val="10922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2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{7900AB3D-CA53-4779-922A-F7FFE8797851}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{F4D57405-87E2-4182-AE45-C8BA1C206D48}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{575B2D8C-06CA-41BD-9286-896FEC9BCAF4}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{F4243159-C5FA-4F7C-8687-EC6E4E3C2F11}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{036DA418-6D19-4C45-A776-743D92FE74A7}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56.8</c:v>
                </c:pt>
                <c:pt idx="4">
                  <c:v>58</c:v>
                </c:pt>
              </c:numCache>
            </c:numRef>
          </c:xVal>
          <c:yVal>
            <c:numRef>
              <c:f>公会計指標分析・財政指標組合せ分析表!$K$51:$O$51</c:f>
              <c:numCache>
                <c:formatCode>#,##0.0;"▲ "#,##0.0</c:formatCode>
                <c:ptCount val="5"/>
                <c:pt idx="3">
                  <c:v>75.599999999999994</c:v>
                </c:pt>
                <c:pt idx="4">
                  <c:v>71.7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{ABFF2CC1-0E72-4547-898D-3B77B6F1CA70}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{C66F61D2-C547-4ECA-9C77-0510FD6E194F}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{CB50E48E-FAC7-44A6-A077-9BF8644F16B7}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{14D045E3-1F1A-423B-88FF-7B9F839E4D53}</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{E0CA282D-80D1-4461-B18A-E3436B0419C8}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pt idx="4">
                  <c:v>54.8</c:v>
                </c:pt>
              </c:numCache>
            </c:numRef>
          </c:xVal>
          <c:yVal>
            <c:numRef>
              <c:f>公会計指標分析・財政指標組合せ分析表!$K$55:$O$55</c:f>
              <c:numCache>
                <c:formatCode>#,##0.0;"▲ "#,##0.0</c:formatCode>
                <c:ptCount val="5"/>
                <c:pt idx="3">
                  <c:v>56.8</c:v>
                </c:pt>
                <c:pt idx="4">
                  <c:v>52.3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285824"/>
        <c:axId val="116287744"/>
      </c:scatterChart>
      <c:valAx>
        <c:axId val="116285824"/>
        <c:scaling>
          <c:orientation val="minMax"/>
          <c:max val="58.4"/>
          <c:min val="53.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287744"/>
        <c:crosses val="autoZero"/>
        <c:crossBetween val="midCat"/>
      </c:valAx>
      <c:valAx>
        <c:axId val="116287744"/>
        <c:scaling>
          <c:orientation val="minMax"/>
          <c:max val="80"/>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285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{C7B4E6F8-4F83-45DF-BF5D-E8A2C5D57A4F}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{3CFD5E27-4816-4387-B40B-EE2E6FB95A50}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{8668572C-8D6E-4ADD-99B1-AD2EC22A75A1}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{27638038-267F-49FB-B9EA-E49643D81171}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{6CE8244B-9662-4A2E-887B-965776236B00}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12.9</c:v>
                </c:pt>
                <c:pt idx="2">
                  <c:v>11.3</c:v>
                </c:pt>
                <c:pt idx="3">
                  <c:v>9.6</c:v>
                </c:pt>
                <c:pt idx="4">
                  <c:v>8.3000000000000007</c:v>
                </c:pt>
              </c:numCache>
            </c:numRef>
          </c:xVal>
          <c:yVal>
            <c:numRef>
              <c:f>公会計指標分析・財政指標組合せ分析表!$K$73:$O$73</c:f>
              <c:numCache>
                <c:formatCode>#,##0.0;"▲ "#,##0.0</c:formatCode>
                <c:ptCount val="5"/>
                <c:pt idx="0">
                  <c:v>98.8</c:v>
                </c:pt>
                <c:pt idx="1">
                  <c:v>82.1</c:v>
                </c:pt>
                <c:pt idx="2">
                  <c:v>81.8</c:v>
                </c:pt>
                <c:pt idx="3">
                  <c:v>75.599999999999994</c:v>
                </c:pt>
                <c:pt idx="4">
                  <c:v>71.7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{4BDFADC3-E4BD-4B21-B552-AB7759B86BD9}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{6C3B0CCE-2462-41D6-BE8B-49B5ED7D327F}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{A62737A1-F71B-4BF5-A140-5A0639C572AA}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{EEFBD7F4-F679-4A1F-94F7-0F5910999AB4}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{004AE3AC-E550-416E-9E76-771B529C30B4}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412800"/>
        <c:axId val="116414720"/>
      </c:scatterChart>
      <c:valAx>
        <c:axId val="116412800"/>
        <c:scaling>
          <c:orientation val="minMax"/>
          <c:max val="14.5"/>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414720"/>
        <c:crosses val="autoZero"/>
        <c:crossBetween val="midCat"/>
      </c:valAx>
      <c:valAx>
        <c:axId val="116414720"/>
        <c:scaling>
          <c:orientation val="minMax"/>
          <c:max val="10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12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一部事務組合の地方債の元利償還金に対する負担金が減少したものの、一般会計の元利償還金や水道事業会計の元利償還金に対する繰入金が増となったこと、また、算入公債費等が減となったことにより、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百万円の減となった。実質公債費比率については、平成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年度単年度でみると</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ポイント上昇しており、下妻中学校改築事業や都市再生整備計画事業、道路整備事業等の元利償還金の増が今後見込まれることから、事業の厳選による地方債発行の抑制や公債費の管理に努める。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本市の将来負担比率は年々減少しているが、地方債の現在高は年々増加傾向にある。平成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年度においては、下妻中学校改築事業、都市再生整備計画事業等の地方債発行があり前年度より</a:t>
          </a:r>
          <a:r>
            <a:rPr kumimoji="1" lang="en-US" altLang="ja-JP" sz="1400">
              <a:latin typeface="ＭＳ ゴシック" pitchFamily="49" charset="-128"/>
              <a:ea typeface="ＭＳ ゴシック" pitchFamily="49" charset="-128"/>
            </a:rPr>
            <a:t>761</a:t>
          </a:r>
          <a:r>
            <a:rPr kumimoji="1" lang="ja-JP" altLang="en-US" sz="1400">
              <a:latin typeface="ＭＳ ゴシック" pitchFamily="49" charset="-128"/>
              <a:ea typeface="ＭＳ ゴシック" pitchFamily="49" charset="-128"/>
            </a:rPr>
            <a:t>百万円の増となったが、公営企業債等繰入見込額の</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百万円の減、また、充当可能財源等では、庁舎建設基金や減債基金等の積立により充当可能基金が</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百万円の増、補正予算債償還費等の基準財政需要額算入見込額が</a:t>
          </a:r>
          <a:r>
            <a:rPr kumimoji="1" lang="en-US" altLang="ja-JP" sz="1400">
              <a:latin typeface="ＭＳ ゴシック" pitchFamily="49" charset="-128"/>
              <a:ea typeface="ＭＳ ゴシック" pitchFamily="49" charset="-128"/>
            </a:rPr>
            <a:t>585</a:t>
          </a:r>
          <a:r>
            <a:rPr kumimoji="1" lang="ja-JP" altLang="en-US" sz="1400">
              <a:latin typeface="ＭＳ ゴシック" pitchFamily="49" charset="-128"/>
              <a:ea typeface="ＭＳ ゴシック" pitchFamily="49" charset="-128"/>
            </a:rPr>
            <a:t>百万円の増となった。今後も下妻中学校改築事業や道路整備事業等の地方債発行があり地方債残高は増加する見込みであるため、事業の厳選により地方債発行を抑制していく。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44,467
42,714
80.88
18,851,183
17,897,746
848,661
10,212,613
20,414,026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本市の有形固定資産減価償却率は類似団体平均に比べ</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ポイント高くなっている。これは、幼稚園、市民会館、庁舎で</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を超える高い値となっており全体の平均を押し上げている。中でも、建築から約</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年を経過した市役所本庁舎では</a:t>
          </a:r>
          <a:r>
            <a:rPr lang="en-US" altLang="ja-JP" sz="1100">
              <a:solidFill>
                <a:schemeClr val="dk1"/>
              </a:solidFill>
              <a:effectLst/>
              <a:latin typeface="+mn-lt"/>
              <a:ea typeface="+mn-ea"/>
              <a:cs typeface="+mn-cs"/>
            </a:rPr>
            <a:t>96%</a:t>
          </a:r>
          <a:r>
            <a:rPr lang="ja-JP" altLang="ja-JP" sz="1100">
              <a:solidFill>
                <a:schemeClr val="dk1"/>
              </a:solidFill>
              <a:effectLst/>
              <a:latin typeface="+mn-lt"/>
              <a:ea typeface="+mn-ea"/>
              <a:cs typeface="+mn-cs"/>
            </a:rPr>
            <a:t>と非常に高い値であり早急な対応が必要となっている。今後予定されている新庁舎建設に際しては、他の老朽化した施設の複合化等を検討するなど、下妻市公共施設等マネジメント計画に基づき施設の複合化、長寿命化等について計画的に取り組む。</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476567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583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582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45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47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006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0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05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112183</xdr:rowOff>
    </xdr:from>
    <xdr:to>
      <xdr:col>3</xdr:col>
      <xdr:colOff>1222375</xdr:colOff>
      <xdr:row>29</xdr:row>
      <xdr:rowOff>42333</xdr:rowOff>
    </xdr:to>
    <xdr:sp macro="" textlink="">
      <xdr:nvSpPr>
        <xdr:cNvPr id="77" name="円/楕円 76"/>
        <xdr:cNvSpPr/>
      </xdr:nvSpPr>
      <xdr:spPr>
        <a:xfrm>
          <a:off x="4711700" y="49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135060</xdr:rowOff>
    </xdr:from>
    <xdr:ext cx="405111" cy="259045"/>
    <xdr:sp macro="" textlink="">
      <xdr:nvSpPr>
        <xdr:cNvPr id="78" name="有形固定資産減価償却率該当値テキスト"/>
        <xdr:cNvSpPr txBox="1"/>
      </xdr:nvSpPr>
      <xdr:spPr>
        <a:xfrm>
          <a:off x="4813300" y="4764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155363</xdr:rowOff>
    </xdr:from>
    <xdr:to>
      <xdr:col>3</xdr:col>
      <xdr:colOff>511175</xdr:colOff>
      <xdr:row>29</xdr:row>
      <xdr:rowOff>85513</xdr:rowOff>
    </xdr:to>
    <xdr:sp macro="" textlink="">
      <xdr:nvSpPr>
        <xdr:cNvPr id="79" name="円/楕円 78"/>
        <xdr:cNvSpPr/>
      </xdr:nvSpPr>
      <xdr:spPr>
        <a:xfrm>
          <a:off x="4000500" y="49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162983</xdr:rowOff>
    </xdr:from>
    <xdr:to>
      <xdr:col>3</xdr:col>
      <xdr:colOff>1171575</xdr:colOff>
      <xdr:row>29</xdr:row>
      <xdr:rowOff>34713</xdr:rowOff>
    </xdr:to>
    <xdr:cxnSp macro="">
      <xdr:nvCxnSpPr>
        <xdr:cNvPr id="80" name="直線コネクタ 79"/>
        <xdr:cNvCxnSpPr/>
      </xdr:nvCxnSpPr>
      <xdr:spPr>
        <a:xfrm flipV="1">
          <a:off x="4051300" y="49635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5944</xdr:rowOff>
    </xdr:from>
    <xdr:ext cx="405111" cy="259045"/>
    <xdr:sp macro="" textlink="">
      <xdr:nvSpPr>
        <xdr:cNvPr id="81" name="n_1aveValue有形固定資産減価償却率"/>
        <xdr:cNvSpPr txBox="1"/>
      </xdr:nvSpPr>
      <xdr:spPr>
        <a:xfrm>
          <a:off x="3836043" y="5149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102040</xdr:rowOff>
    </xdr:from>
    <xdr:ext cx="405111" cy="259045"/>
    <xdr:sp macro="" textlink="">
      <xdr:nvSpPr>
        <xdr:cNvPr id="82" name="n_1mainValue有形固定資産減価償却率"/>
        <xdr:cNvSpPr txBox="1"/>
      </xdr:nvSpPr>
      <xdr:spPr>
        <a:xfrm>
          <a:off x="3836043" y="4731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44,467
42,714
80.88
18,851,183
17,897,746
848,661
10,212,613
20,414,026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123698</xdr:rowOff>
    </xdr:from>
    <xdr:to>
      <xdr:col>6</xdr:col>
      <xdr:colOff>561975</xdr:colOff>
      <xdr:row>34</xdr:row>
      <xdr:rowOff>53848</xdr:rowOff>
    </xdr:to>
    <xdr:sp macro="" textlink="">
      <xdr:nvSpPr>
        <xdr:cNvPr id="67" name="円/楕円 66"/>
        <xdr:cNvSpPr/>
      </xdr:nvSpPr>
      <xdr:spPr>
        <a:xfrm>
          <a:off x="45847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38625</xdr:rowOff>
    </xdr:from>
    <xdr:ext cx="405111" cy="259045"/>
    <xdr:sp macro="" textlink="">
      <xdr:nvSpPr>
        <xdr:cNvPr id="68" name="【道路】&#10;有形固定資産減価償却率該当値テキスト"/>
        <xdr:cNvSpPr txBox="1"/>
      </xdr:nvSpPr>
      <xdr:spPr>
        <a:xfrm>
          <a:off x="4724400" y="569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162560</xdr:rowOff>
    </xdr:from>
    <xdr:to>
      <xdr:col>5</xdr:col>
      <xdr:colOff>409575</xdr:colOff>
      <xdr:row>34</xdr:row>
      <xdr:rowOff>92710</xdr:rowOff>
    </xdr:to>
    <xdr:sp macro="" textlink="">
      <xdr:nvSpPr>
        <xdr:cNvPr id="69" name="円/楕円 68"/>
        <xdr:cNvSpPr/>
      </xdr:nvSpPr>
      <xdr:spPr>
        <a:xfrm>
          <a:off x="3746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3048</xdr:rowOff>
    </xdr:from>
    <xdr:to>
      <xdr:col>6</xdr:col>
      <xdr:colOff>511175</xdr:colOff>
      <xdr:row>34</xdr:row>
      <xdr:rowOff>41910</xdr:rowOff>
    </xdr:to>
    <xdr:cxnSp macro="">
      <xdr:nvCxnSpPr>
        <xdr:cNvPr id="70" name="直線コネクタ 69"/>
        <xdr:cNvCxnSpPr/>
      </xdr:nvCxnSpPr>
      <xdr:spPr>
        <a:xfrm flipV="1">
          <a:off x="3797300" y="583234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170705</xdr:rowOff>
    </xdr:from>
    <xdr:ext cx="405111" cy="259045"/>
    <xdr:sp macro="" textlink="">
      <xdr:nvSpPr>
        <xdr:cNvPr id="71"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109237</xdr:rowOff>
    </xdr:from>
    <xdr:ext cx="405111" cy="259045"/>
    <xdr:sp macro="" textlink="">
      <xdr:nvSpPr>
        <xdr:cNvPr id="72" name="n_1mainValue【道路】&#10;有形固定資産減価償却率"/>
        <xdr:cNvSpPr txBox="1"/>
      </xdr:nvSpPr>
      <xdr:spPr>
        <a:xfrm>
          <a:off x="3582043"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5" name="直線コネクタ 94"/>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6"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7" name="直線コネクタ 96"/>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8"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9" name="直線コネクタ 98"/>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100"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1" name="フローチャート : 判断 100"/>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102" name="フローチャート : 判断 101"/>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166492</xdr:rowOff>
    </xdr:from>
    <xdr:to>
      <xdr:col>15</xdr:col>
      <xdr:colOff>231775</xdr:colOff>
      <xdr:row>38</xdr:row>
      <xdr:rowOff>96642</xdr:rowOff>
    </xdr:to>
    <xdr:sp macro="" textlink="">
      <xdr:nvSpPr>
        <xdr:cNvPr id="108" name="円/楕円 107"/>
        <xdr:cNvSpPr/>
      </xdr:nvSpPr>
      <xdr:spPr>
        <a:xfrm>
          <a:off x="10426700" y="651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17919</xdr:rowOff>
    </xdr:from>
    <xdr:ext cx="534377" cy="259045"/>
    <xdr:sp macro="" textlink="">
      <xdr:nvSpPr>
        <xdr:cNvPr id="109" name="【道路】&#10;一人当たり延長該当値テキスト"/>
        <xdr:cNvSpPr txBox="1"/>
      </xdr:nvSpPr>
      <xdr:spPr>
        <a:xfrm>
          <a:off x="10566400" y="63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437</xdr:rowOff>
    </xdr:from>
    <xdr:to>
      <xdr:col>14</xdr:col>
      <xdr:colOff>79375</xdr:colOff>
      <xdr:row>38</xdr:row>
      <xdr:rowOff>102037</xdr:rowOff>
    </xdr:to>
    <xdr:sp macro="" textlink="">
      <xdr:nvSpPr>
        <xdr:cNvPr id="110" name="円/楕円 109"/>
        <xdr:cNvSpPr/>
      </xdr:nvSpPr>
      <xdr:spPr>
        <a:xfrm>
          <a:off x="9588500" y="65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45842</xdr:rowOff>
    </xdr:from>
    <xdr:to>
      <xdr:col>15</xdr:col>
      <xdr:colOff>180975</xdr:colOff>
      <xdr:row>38</xdr:row>
      <xdr:rowOff>51237</xdr:rowOff>
    </xdr:to>
    <xdr:cxnSp macro="">
      <xdr:nvCxnSpPr>
        <xdr:cNvPr id="111" name="直線コネクタ 110"/>
        <xdr:cNvCxnSpPr/>
      </xdr:nvCxnSpPr>
      <xdr:spPr>
        <a:xfrm flipV="1">
          <a:off x="9639300" y="6560942"/>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44655</xdr:rowOff>
    </xdr:from>
    <xdr:ext cx="534377" cy="259045"/>
    <xdr:sp macro="" textlink="">
      <xdr:nvSpPr>
        <xdr:cNvPr id="112" name="n_1aveValue【道路】&#10;一人当たり延長"/>
        <xdr:cNvSpPr txBox="1"/>
      </xdr:nvSpPr>
      <xdr:spPr>
        <a:xfrm>
          <a:off x="9359410" y="69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118564</xdr:rowOff>
    </xdr:from>
    <xdr:ext cx="534377" cy="259045"/>
    <xdr:sp macro="" textlink="">
      <xdr:nvSpPr>
        <xdr:cNvPr id="113" name="n_1mainValue【道路】&#10;一人当たり延長"/>
        <xdr:cNvSpPr txBox="1"/>
      </xdr:nvSpPr>
      <xdr:spPr>
        <a:xfrm>
          <a:off x="9359410" y="62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6" name="直線コネクタ 135"/>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7"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8" name="直線コネクタ 137"/>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9"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40" name="直線コネクタ 139"/>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41"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42" name="フローチャート : 判断 141"/>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43" name="フローチャート : 判断 142"/>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161798</xdr:rowOff>
    </xdr:from>
    <xdr:to>
      <xdr:col>6</xdr:col>
      <xdr:colOff>561975</xdr:colOff>
      <xdr:row>58</xdr:row>
      <xdr:rowOff>91948</xdr:rowOff>
    </xdr:to>
    <xdr:sp macro="" textlink="">
      <xdr:nvSpPr>
        <xdr:cNvPr id="149" name="円/楕円 148"/>
        <xdr:cNvSpPr/>
      </xdr:nvSpPr>
      <xdr:spPr>
        <a:xfrm>
          <a:off x="4584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13225</xdr:rowOff>
    </xdr:from>
    <xdr:ext cx="405111" cy="259045"/>
    <xdr:sp macro="" textlink="">
      <xdr:nvSpPr>
        <xdr:cNvPr id="150" name="【橋りょう・トンネル】&#10;有形固定資産減価償却率該当値テキスト"/>
        <xdr:cNvSpPr txBox="1"/>
      </xdr:nvSpPr>
      <xdr:spPr>
        <a:xfrm>
          <a:off x="4724400"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63500</xdr:rowOff>
    </xdr:from>
    <xdr:to>
      <xdr:col>5</xdr:col>
      <xdr:colOff>409575</xdr:colOff>
      <xdr:row>58</xdr:row>
      <xdr:rowOff>165100</xdr:rowOff>
    </xdr:to>
    <xdr:sp macro="" textlink="">
      <xdr:nvSpPr>
        <xdr:cNvPr id="151" name="円/楕円 150"/>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41148</xdr:rowOff>
    </xdr:from>
    <xdr:to>
      <xdr:col>6</xdr:col>
      <xdr:colOff>511175</xdr:colOff>
      <xdr:row>58</xdr:row>
      <xdr:rowOff>114300</xdr:rowOff>
    </xdr:to>
    <xdr:cxnSp macro="">
      <xdr:nvCxnSpPr>
        <xdr:cNvPr id="152" name="直線コネクタ 151"/>
        <xdr:cNvCxnSpPr/>
      </xdr:nvCxnSpPr>
      <xdr:spPr>
        <a:xfrm flipV="1">
          <a:off x="3797300" y="99852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135653</xdr:rowOff>
    </xdr:from>
    <xdr:ext cx="405111" cy="259045"/>
    <xdr:sp macro="" textlink="">
      <xdr:nvSpPr>
        <xdr:cNvPr id="153"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10177</xdr:rowOff>
    </xdr:from>
    <xdr:ext cx="405111" cy="259045"/>
    <xdr:sp macro="" textlink="">
      <xdr:nvSpPr>
        <xdr:cNvPr id="154" name="n_1mainValue【橋りょう・トンネル】&#10;有形固定資産減価償却率"/>
        <xdr:cNvSpPr txBox="1"/>
      </xdr:nvSpPr>
      <xdr:spPr>
        <a:xfrm>
          <a:off x="3582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5" name="テキスト ボックス 164"/>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6" name="直線コネクタ 16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7" name="テキスト ボックス 166"/>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0" name="直線コネクタ 16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71" name="テキスト ボックス 17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75" name="直線コネクタ 174"/>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76"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7" name="直線コネクタ 176"/>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8"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9" name="直線コネクタ 178"/>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42360</xdr:rowOff>
    </xdr:from>
    <xdr:ext cx="599010" cy="259045"/>
    <xdr:sp macro="" textlink="">
      <xdr:nvSpPr>
        <xdr:cNvPr id="180" name="【橋りょう・トンネル】&#10;一人当たり有形固定資産（償却資産）額平均値テキスト"/>
        <xdr:cNvSpPr txBox="1"/>
      </xdr:nvSpPr>
      <xdr:spPr>
        <a:xfrm>
          <a:off x="10566400" y="9986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81" name="フローチャート : 判断 180"/>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82" name="フローチャート : 判断 181"/>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147671</xdr:rowOff>
    </xdr:from>
    <xdr:to>
      <xdr:col>15</xdr:col>
      <xdr:colOff>231775</xdr:colOff>
      <xdr:row>63</xdr:row>
      <xdr:rowOff>77821</xdr:rowOff>
    </xdr:to>
    <xdr:sp macro="" textlink="">
      <xdr:nvSpPr>
        <xdr:cNvPr id="188" name="円/楕円 187"/>
        <xdr:cNvSpPr/>
      </xdr:nvSpPr>
      <xdr:spPr>
        <a:xfrm>
          <a:off x="10426700" y="10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62598</xdr:rowOff>
    </xdr:from>
    <xdr:ext cx="599010" cy="259045"/>
    <xdr:sp macro="" textlink="">
      <xdr:nvSpPr>
        <xdr:cNvPr id="189" name="【橋りょう・トンネル】&#10;一人当たり有形固定資産（償却資産）額該当値テキスト"/>
        <xdr:cNvSpPr txBox="1"/>
      </xdr:nvSpPr>
      <xdr:spPr>
        <a:xfrm>
          <a:off x="10566400" y="1069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105,272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152282</xdr:rowOff>
    </xdr:from>
    <xdr:to>
      <xdr:col>14</xdr:col>
      <xdr:colOff>79375</xdr:colOff>
      <xdr:row>63</xdr:row>
      <xdr:rowOff>82432</xdr:rowOff>
    </xdr:to>
    <xdr:sp macro="" textlink="">
      <xdr:nvSpPr>
        <xdr:cNvPr id="190" name="円/楕円 189"/>
        <xdr:cNvSpPr/>
      </xdr:nvSpPr>
      <xdr:spPr>
        <a:xfrm>
          <a:off x="9588500" y="107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27021</xdr:rowOff>
    </xdr:from>
    <xdr:to>
      <xdr:col>15</xdr:col>
      <xdr:colOff>180975</xdr:colOff>
      <xdr:row>63</xdr:row>
      <xdr:rowOff>31632</xdr:rowOff>
    </xdr:to>
    <xdr:cxnSp macro="">
      <xdr:nvCxnSpPr>
        <xdr:cNvPr id="191" name="直線コネクタ 190"/>
        <xdr:cNvCxnSpPr/>
      </xdr:nvCxnSpPr>
      <xdr:spPr>
        <a:xfrm flipV="1">
          <a:off x="9639300" y="10828371"/>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57</xdr:row>
      <xdr:rowOff>8823</xdr:rowOff>
    </xdr:from>
    <xdr:ext cx="599010" cy="259045"/>
    <xdr:sp macro="" textlink="">
      <xdr:nvSpPr>
        <xdr:cNvPr id="192"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73559</xdr:rowOff>
    </xdr:from>
    <xdr:ext cx="599010" cy="259045"/>
    <xdr:sp macro="" textlink="">
      <xdr:nvSpPr>
        <xdr:cNvPr id="193" name="n_1mainValue【橋りょう・トンネル】&#10;一人当たり有形固定資産（償却資産）額"/>
        <xdr:cNvSpPr txBox="1"/>
      </xdr:nvSpPr>
      <xdr:spPr>
        <a:xfrm>
          <a:off x="9327094" y="1087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18" name="直線コネクタ 21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20" name="直線コネクタ 21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2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22" name="直線コネクタ 22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23"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24" name="フローチャート : 判断 22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25" name="フローチャート : 判断 224"/>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52070</xdr:rowOff>
    </xdr:from>
    <xdr:to>
      <xdr:col>6</xdr:col>
      <xdr:colOff>561975</xdr:colOff>
      <xdr:row>81</xdr:row>
      <xdr:rowOff>153670</xdr:rowOff>
    </xdr:to>
    <xdr:sp macro="" textlink="">
      <xdr:nvSpPr>
        <xdr:cNvPr id="231" name="円/楕円 230"/>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74947</xdr:rowOff>
    </xdr:from>
    <xdr:ext cx="405111" cy="259045"/>
    <xdr:sp macro="" textlink="">
      <xdr:nvSpPr>
        <xdr:cNvPr id="232" name="【公営住宅】&#10;有形固定資産減価償却率該当値テキスト"/>
        <xdr:cNvSpPr txBox="1"/>
      </xdr:nvSpPr>
      <xdr:spPr>
        <a:xfrm>
          <a:off x="47244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139700</xdr:rowOff>
    </xdr:from>
    <xdr:to>
      <xdr:col>5</xdr:col>
      <xdr:colOff>409575</xdr:colOff>
      <xdr:row>82</xdr:row>
      <xdr:rowOff>69850</xdr:rowOff>
    </xdr:to>
    <xdr:sp macro="" textlink="">
      <xdr:nvSpPr>
        <xdr:cNvPr id="233" name="円/楕円 232"/>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102870</xdr:rowOff>
    </xdr:from>
    <xdr:to>
      <xdr:col>6</xdr:col>
      <xdr:colOff>511175</xdr:colOff>
      <xdr:row>82</xdr:row>
      <xdr:rowOff>19050</xdr:rowOff>
    </xdr:to>
    <xdr:cxnSp macro="">
      <xdr:nvCxnSpPr>
        <xdr:cNvPr id="234" name="直線コネクタ 233"/>
        <xdr:cNvCxnSpPr/>
      </xdr:nvCxnSpPr>
      <xdr:spPr>
        <a:xfrm flipV="1">
          <a:off x="3797300" y="139903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17797</xdr:rowOff>
    </xdr:from>
    <xdr:ext cx="405111" cy="259045"/>
    <xdr:sp macro="" textlink="">
      <xdr:nvSpPr>
        <xdr:cNvPr id="235"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60977</xdr:rowOff>
    </xdr:from>
    <xdr:ext cx="405111" cy="259045"/>
    <xdr:sp macro="" textlink="">
      <xdr:nvSpPr>
        <xdr:cNvPr id="236" name="n_1mainValue【公営住宅】&#10;有形固定資産減価償却率"/>
        <xdr:cNvSpPr txBox="1"/>
      </xdr:nvSpPr>
      <xdr:spPr>
        <a:xfrm>
          <a:off x="3582043"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7" name="テキスト ボックス 24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63" name="直線コネクタ 262"/>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64"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65" name="直線コネクタ 264"/>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66"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67" name="直線コネクタ 266"/>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135907</xdr:rowOff>
    </xdr:from>
    <xdr:ext cx="469744" cy="259045"/>
    <xdr:sp macro="" textlink="">
      <xdr:nvSpPr>
        <xdr:cNvPr id="268" name="【公営住宅】&#10;一人当たり面積平均値テキスト"/>
        <xdr:cNvSpPr txBox="1"/>
      </xdr:nvSpPr>
      <xdr:spPr>
        <a:xfrm>
          <a:off x="1056640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69" name="フローチャート : 判断 268"/>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70" name="フローチャート : 判断 269"/>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24856</xdr:rowOff>
    </xdr:from>
    <xdr:to>
      <xdr:col>15</xdr:col>
      <xdr:colOff>231775</xdr:colOff>
      <xdr:row>86</xdr:row>
      <xdr:rowOff>126456</xdr:rowOff>
    </xdr:to>
    <xdr:sp macro="" textlink="">
      <xdr:nvSpPr>
        <xdr:cNvPr id="276" name="円/楕円 275"/>
        <xdr:cNvSpPr/>
      </xdr:nvSpPr>
      <xdr:spPr>
        <a:xfrm>
          <a:off x="10426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111233</xdr:rowOff>
    </xdr:from>
    <xdr:ext cx="469744" cy="259045"/>
    <xdr:sp macro="" textlink="">
      <xdr:nvSpPr>
        <xdr:cNvPr id="277" name="【公営住宅】&#10;一人当たり面積該当値テキスト"/>
        <xdr:cNvSpPr txBox="1"/>
      </xdr:nvSpPr>
      <xdr:spPr>
        <a:xfrm>
          <a:off x="10566400" y="146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28121</xdr:rowOff>
    </xdr:from>
    <xdr:to>
      <xdr:col>14</xdr:col>
      <xdr:colOff>79375</xdr:colOff>
      <xdr:row>86</xdr:row>
      <xdr:rowOff>129721</xdr:rowOff>
    </xdr:to>
    <xdr:sp macro="" textlink="">
      <xdr:nvSpPr>
        <xdr:cNvPr id="278" name="円/楕円 277"/>
        <xdr:cNvSpPr/>
      </xdr:nvSpPr>
      <xdr:spPr>
        <a:xfrm>
          <a:off x="9588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75656</xdr:rowOff>
    </xdr:from>
    <xdr:to>
      <xdr:col>15</xdr:col>
      <xdr:colOff>180975</xdr:colOff>
      <xdr:row>86</xdr:row>
      <xdr:rowOff>78921</xdr:rowOff>
    </xdr:to>
    <xdr:cxnSp macro="">
      <xdr:nvCxnSpPr>
        <xdr:cNvPr id="279" name="直線コネクタ 278"/>
        <xdr:cNvCxnSpPr/>
      </xdr:nvCxnSpPr>
      <xdr:spPr>
        <a:xfrm flipV="1">
          <a:off x="9639300" y="1482035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77</xdr:row>
      <xdr:rowOff>69504</xdr:rowOff>
    </xdr:from>
    <xdr:ext cx="469744" cy="259045"/>
    <xdr:sp macro="" textlink="">
      <xdr:nvSpPr>
        <xdr:cNvPr id="280"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120848</xdr:rowOff>
    </xdr:from>
    <xdr:ext cx="469744" cy="259045"/>
    <xdr:sp macro="" textlink="">
      <xdr:nvSpPr>
        <xdr:cNvPr id="281" name="n_1mainValue【公営住宅】&#10;一人当たり面積"/>
        <xdr:cNvSpPr txBox="1"/>
      </xdr:nvSpPr>
      <xdr:spPr>
        <a:xfrm>
          <a:off x="9391727" y="148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18" name="直線コネクタ 317"/>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19"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20" name="直線コネクタ 319"/>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21"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22" name="直線コネクタ 321"/>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23"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24" name="フローチャート : 判断 323"/>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25" name="フローチャート : 判断 324"/>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166370</xdr:rowOff>
    </xdr:from>
    <xdr:to>
      <xdr:col>23</xdr:col>
      <xdr:colOff>568325</xdr:colOff>
      <xdr:row>35</xdr:row>
      <xdr:rowOff>96520</xdr:rowOff>
    </xdr:to>
    <xdr:sp macro="" textlink="">
      <xdr:nvSpPr>
        <xdr:cNvPr id="331" name="円/楕円 330"/>
        <xdr:cNvSpPr/>
      </xdr:nvSpPr>
      <xdr:spPr>
        <a:xfrm>
          <a:off x="16268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17797</xdr:rowOff>
    </xdr:from>
    <xdr:ext cx="405111" cy="259045"/>
    <xdr:sp macro="" textlink="">
      <xdr:nvSpPr>
        <xdr:cNvPr id="332" name="【認定こども園・幼稚園・保育所】&#10;有形固定資産減価償却率該当値テキスト"/>
        <xdr:cNvSpPr txBox="1"/>
      </xdr:nvSpPr>
      <xdr:spPr>
        <a:xfrm>
          <a:off x="164084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151130</xdr:rowOff>
    </xdr:from>
    <xdr:to>
      <xdr:col>22</xdr:col>
      <xdr:colOff>415925</xdr:colOff>
      <xdr:row>35</xdr:row>
      <xdr:rowOff>81280</xdr:rowOff>
    </xdr:to>
    <xdr:sp macro="" textlink="">
      <xdr:nvSpPr>
        <xdr:cNvPr id="333" name="円/楕円 332"/>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30480</xdr:rowOff>
    </xdr:from>
    <xdr:to>
      <xdr:col>23</xdr:col>
      <xdr:colOff>517525</xdr:colOff>
      <xdr:row>35</xdr:row>
      <xdr:rowOff>45720</xdr:rowOff>
    </xdr:to>
    <xdr:cxnSp macro="">
      <xdr:nvCxnSpPr>
        <xdr:cNvPr id="334" name="直線コネクタ 333"/>
        <xdr:cNvCxnSpPr/>
      </xdr:nvCxnSpPr>
      <xdr:spPr>
        <a:xfrm>
          <a:off x="15481300" y="6031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135272</xdr:rowOff>
    </xdr:from>
    <xdr:ext cx="405111" cy="259045"/>
    <xdr:sp macro="" textlink="">
      <xdr:nvSpPr>
        <xdr:cNvPr id="335"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97807</xdr:rowOff>
    </xdr:from>
    <xdr:ext cx="405111" cy="259045"/>
    <xdr:sp macro="" textlink="">
      <xdr:nvSpPr>
        <xdr:cNvPr id="336" name="n_1mainValue【認定こども園・幼稚園・保育所】&#10;有形固定資産減価償却率"/>
        <xdr:cNvSpPr txBox="1"/>
      </xdr:nvSpPr>
      <xdr:spPr>
        <a:xfrm>
          <a:off x="15266043"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8" name="テキスト ボックス 3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0" name="テキスト ボックス 3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2" name="テキスト ボックス 3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4" name="テキスト ボックス 3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6" name="テキスト ボックス 3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60" name="直線コネクタ 359"/>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61"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62" name="直線コネクタ 361"/>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63"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64" name="直線コネクタ 36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147337</xdr:rowOff>
    </xdr:from>
    <xdr:ext cx="469744" cy="259045"/>
    <xdr:sp macro="" textlink="">
      <xdr:nvSpPr>
        <xdr:cNvPr id="365" name="【認定こども園・幼稚園・保育所】&#10;一人当たり面積平均値テキスト"/>
        <xdr:cNvSpPr txBox="1"/>
      </xdr:nvSpPr>
      <xdr:spPr>
        <a:xfrm>
          <a:off x="22250400" y="631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66" name="フローチャート : 判断 365"/>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67" name="フローチャート : 判断 366"/>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135890</xdr:rowOff>
    </xdr:from>
    <xdr:to>
      <xdr:col>32</xdr:col>
      <xdr:colOff>238125</xdr:colOff>
      <xdr:row>40</xdr:row>
      <xdr:rowOff>66040</xdr:rowOff>
    </xdr:to>
    <xdr:sp macro="" textlink="">
      <xdr:nvSpPr>
        <xdr:cNvPr id="373" name="円/楕円 372"/>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114317</xdr:rowOff>
    </xdr:from>
    <xdr:ext cx="469744" cy="259045"/>
    <xdr:sp macro="" textlink="">
      <xdr:nvSpPr>
        <xdr:cNvPr id="374" name="【認定こども園・幼稚園・保育所】&#10;一人当たり面積該当値テキスト"/>
        <xdr:cNvSpPr txBox="1"/>
      </xdr:nvSpPr>
      <xdr:spPr>
        <a:xfrm>
          <a:off x="222504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135890</xdr:rowOff>
    </xdr:from>
    <xdr:to>
      <xdr:col>31</xdr:col>
      <xdr:colOff>85725</xdr:colOff>
      <xdr:row>40</xdr:row>
      <xdr:rowOff>66040</xdr:rowOff>
    </xdr:to>
    <xdr:sp macro="" textlink="">
      <xdr:nvSpPr>
        <xdr:cNvPr id="375" name="円/楕円 37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15240</xdr:rowOff>
    </xdr:from>
    <xdr:to>
      <xdr:col>32</xdr:col>
      <xdr:colOff>187325</xdr:colOff>
      <xdr:row>40</xdr:row>
      <xdr:rowOff>15240</xdr:rowOff>
    </xdr:to>
    <xdr:cxnSp macro="">
      <xdr:nvCxnSpPr>
        <xdr:cNvPr id="376" name="直線コネクタ 375"/>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86377</xdr:rowOff>
    </xdr:from>
    <xdr:ext cx="469744" cy="259045"/>
    <xdr:sp macro="" textlink="">
      <xdr:nvSpPr>
        <xdr:cNvPr id="377"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57167</xdr:rowOff>
    </xdr:from>
    <xdr:ext cx="469744" cy="259045"/>
    <xdr:sp macro="" textlink="">
      <xdr:nvSpPr>
        <xdr:cNvPr id="378"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9" name="テキスト ボックス 3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1" name="テキスト ボックス 4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03" name="直線コネクタ 402"/>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04"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05" name="直線コネクタ 404"/>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06"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07" name="直線コネクタ 40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86377</xdr:rowOff>
    </xdr:from>
    <xdr:ext cx="405111" cy="259045"/>
    <xdr:sp macro="" textlink="">
      <xdr:nvSpPr>
        <xdr:cNvPr id="408" name="【学校施設】&#10;有形固定資産減価償却率平均値テキスト"/>
        <xdr:cNvSpPr txBox="1"/>
      </xdr:nvSpPr>
      <xdr:spPr>
        <a:xfrm>
          <a:off x="164084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09" name="フローチャート : 判断 408"/>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410" name="フローチャート : 判断 409"/>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16" name="円/楕円 415"/>
        <xdr:cNvSpPr/>
      </xdr:nvSpPr>
      <xdr:spPr>
        <a:xfrm>
          <a:off x="16268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91457</xdr:rowOff>
    </xdr:from>
    <xdr:ext cx="405111" cy="259045"/>
    <xdr:sp macro="" textlink="">
      <xdr:nvSpPr>
        <xdr:cNvPr id="417" name="【学校施設】&#10;有形固定資産減価償却率該当値テキスト"/>
        <xdr:cNvSpPr txBox="1"/>
      </xdr:nvSpPr>
      <xdr:spPr>
        <a:xfrm>
          <a:off x="164084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135890</xdr:rowOff>
    </xdr:from>
    <xdr:to>
      <xdr:col>22</xdr:col>
      <xdr:colOff>415925</xdr:colOff>
      <xdr:row>62</xdr:row>
      <xdr:rowOff>66040</xdr:rowOff>
    </xdr:to>
    <xdr:sp macro="" textlink="">
      <xdr:nvSpPr>
        <xdr:cNvPr id="418" name="円/楕円 417"/>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163830</xdr:rowOff>
    </xdr:from>
    <xdr:to>
      <xdr:col>23</xdr:col>
      <xdr:colOff>517525</xdr:colOff>
      <xdr:row>62</xdr:row>
      <xdr:rowOff>15240</xdr:rowOff>
    </xdr:to>
    <xdr:cxnSp macro="">
      <xdr:nvCxnSpPr>
        <xdr:cNvPr id="419" name="直線コネクタ 418"/>
        <xdr:cNvCxnSpPr/>
      </xdr:nvCxnSpPr>
      <xdr:spPr>
        <a:xfrm flipV="1">
          <a:off x="15481300" y="10622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21607</xdr:rowOff>
    </xdr:from>
    <xdr:ext cx="405111" cy="259045"/>
    <xdr:sp macro="" textlink="">
      <xdr:nvSpPr>
        <xdr:cNvPr id="420"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57167</xdr:rowOff>
    </xdr:from>
    <xdr:ext cx="405111" cy="259045"/>
    <xdr:sp macro="" textlink="">
      <xdr:nvSpPr>
        <xdr:cNvPr id="421" name="n_1mainValue【学校施設】&#10;有形固定資産減価償却率"/>
        <xdr:cNvSpPr txBox="1"/>
      </xdr:nvSpPr>
      <xdr:spPr>
        <a:xfrm>
          <a:off x="15266043"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3" name="直線コネクタ 4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4" name="テキスト ボックス 4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35" name="直線コネクタ 4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36" name="テキスト ボックス 4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7" name="直線コネクタ 4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8" name="テキスト ボックス 4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39" name="直線コネクタ 4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0" name="テキスト ボックス 4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1" name="直線コネクタ 4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2" name="テキスト ボックス 4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3" name="直線コネクタ 4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4" name="テキスト ボックス 4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48" name="直線コネクタ 447"/>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49"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50" name="直線コネクタ 449"/>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51"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52" name="直線コネクタ 451"/>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148426</xdr:rowOff>
    </xdr:from>
    <xdr:ext cx="469744" cy="259045"/>
    <xdr:sp macro="" textlink="">
      <xdr:nvSpPr>
        <xdr:cNvPr id="453" name="【学校施設】&#10;一人当たり面積平均値テキスト"/>
        <xdr:cNvSpPr txBox="1"/>
      </xdr:nvSpPr>
      <xdr:spPr>
        <a:xfrm>
          <a:off x="222504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54" name="フローチャート : 判断 453"/>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55" name="フローチャート : 判断 454"/>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91803</xdr:rowOff>
    </xdr:from>
    <xdr:to>
      <xdr:col>32</xdr:col>
      <xdr:colOff>238125</xdr:colOff>
      <xdr:row>63</xdr:row>
      <xdr:rowOff>21953</xdr:rowOff>
    </xdr:to>
    <xdr:sp macro="" textlink="">
      <xdr:nvSpPr>
        <xdr:cNvPr id="461" name="円/楕円 460"/>
        <xdr:cNvSpPr/>
      </xdr:nvSpPr>
      <xdr:spPr>
        <a:xfrm>
          <a:off x="22110700" y="107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6730</xdr:rowOff>
    </xdr:from>
    <xdr:ext cx="469744" cy="259045"/>
    <xdr:sp macro="" textlink="">
      <xdr:nvSpPr>
        <xdr:cNvPr id="462" name="【学校施設】&#10;一人当たり面積該当値テキスト"/>
        <xdr:cNvSpPr txBox="1"/>
      </xdr:nvSpPr>
      <xdr:spPr>
        <a:xfrm>
          <a:off x="22250400" y="1063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82006</xdr:rowOff>
    </xdr:from>
    <xdr:to>
      <xdr:col>31</xdr:col>
      <xdr:colOff>85725</xdr:colOff>
      <xdr:row>63</xdr:row>
      <xdr:rowOff>12156</xdr:rowOff>
    </xdr:to>
    <xdr:sp macro="" textlink="">
      <xdr:nvSpPr>
        <xdr:cNvPr id="463" name="円/楕円 462"/>
        <xdr:cNvSpPr/>
      </xdr:nvSpPr>
      <xdr:spPr>
        <a:xfrm>
          <a:off x="21272500" y="107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132806</xdr:rowOff>
    </xdr:from>
    <xdr:to>
      <xdr:col>32</xdr:col>
      <xdr:colOff>187325</xdr:colOff>
      <xdr:row>62</xdr:row>
      <xdr:rowOff>142603</xdr:rowOff>
    </xdr:to>
    <xdr:cxnSp macro="">
      <xdr:nvCxnSpPr>
        <xdr:cNvPr id="464" name="直線コネクタ 463"/>
        <xdr:cNvCxnSpPr/>
      </xdr:nvCxnSpPr>
      <xdr:spPr>
        <a:xfrm>
          <a:off x="21323300" y="107627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91276</xdr:rowOff>
    </xdr:from>
    <xdr:ext cx="469744" cy="259045"/>
    <xdr:sp macro="" textlink="">
      <xdr:nvSpPr>
        <xdr:cNvPr id="465"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3283</xdr:rowOff>
    </xdr:from>
    <xdr:ext cx="469744" cy="259045"/>
    <xdr:sp macro="" textlink="">
      <xdr:nvSpPr>
        <xdr:cNvPr id="466" name="n_1mainValue【学校施設】&#10;一人当たり面積"/>
        <xdr:cNvSpPr txBox="1"/>
      </xdr:nvSpPr>
      <xdr:spPr>
        <a:xfrm>
          <a:off x="21075727" y="108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2" name="正方形/長方形 4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4" name="直線コネクタ 4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5" name="テキスト ボックス 4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6" name="直線コネクタ 4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7" name="テキスト ボックス 4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98" name="直線コネクタ 4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99" name="テキスト ボックス 4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0" name="直線コネクタ 4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01" name="テキスト ボックス 50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05" name="直線コネクタ 504"/>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06"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07" name="直線コネクタ 506"/>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08"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09" name="直線コネクタ 508"/>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10"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11" name="フローチャート : 判断 510"/>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12" name="フローチャート : 判断 511"/>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137413</xdr:rowOff>
    </xdr:from>
    <xdr:to>
      <xdr:col>23</xdr:col>
      <xdr:colOff>568325</xdr:colOff>
      <xdr:row>102</xdr:row>
      <xdr:rowOff>67563</xdr:rowOff>
    </xdr:to>
    <xdr:sp macro="" textlink="">
      <xdr:nvSpPr>
        <xdr:cNvPr id="518" name="円/楕円 517"/>
        <xdr:cNvSpPr/>
      </xdr:nvSpPr>
      <xdr:spPr>
        <a:xfrm>
          <a:off x="16268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160290</xdr:rowOff>
    </xdr:from>
    <xdr:ext cx="405111" cy="259045"/>
    <xdr:sp macro="" textlink="">
      <xdr:nvSpPr>
        <xdr:cNvPr id="519" name="【公民館】&#10;有形固定資産減価償却率該当値テキスト"/>
        <xdr:cNvSpPr txBox="1"/>
      </xdr:nvSpPr>
      <xdr:spPr>
        <a:xfrm>
          <a:off x="16408400" y="1730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13970</xdr:rowOff>
    </xdr:from>
    <xdr:to>
      <xdr:col>22</xdr:col>
      <xdr:colOff>415925</xdr:colOff>
      <xdr:row>102</xdr:row>
      <xdr:rowOff>115570</xdr:rowOff>
    </xdr:to>
    <xdr:sp macro="" textlink="">
      <xdr:nvSpPr>
        <xdr:cNvPr id="520" name="円/楕円 519"/>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16763</xdr:rowOff>
    </xdr:from>
    <xdr:to>
      <xdr:col>23</xdr:col>
      <xdr:colOff>517525</xdr:colOff>
      <xdr:row>102</xdr:row>
      <xdr:rowOff>64770</xdr:rowOff>
    </xdr:to>
    <xdr:cxnSp macro="">
      <xdr:nvCxnSpPr>
        <xdr:cNvPr id="521" name="直線コネクタ 520"/>
        <xdr:cNvCxnSpPr/>
      </xdr:nvCxnSpPr>
      <xdr:spPr>
        <a:xfrm flipV="1">
          <a:off x="15481300" y="1750466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170705</xdr:rowOff>
    </xdr:from>
    <xdr:ext cx="405111" cy="259045"/>
    <xdr:sp macro="" textlink="">
      <xdr:nvSpPr>
        <xdr:cNvPr id="522"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132097</xdr:rowOff>
    </xdr:from>
    <xdr:ext cx="405111" cy="259045"/>
    <xdr:sp macro="" textlink="">
      <xdr:nvSpPr>
        <xdr:cNvPr id="523" name="n_1mainValue【公民館】&#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4" name="直線コネクタ 5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5" name="テキスト ボックス 5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6" name="直線コネクタ 5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7" name="テキスト ボックス 5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8" name="直線コネクタ 5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9" name="テキスト ボックス 5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0" name="直線コネクタ 5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1" name="テキスト ボックス 5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45" name="直線コネクタ 544"/>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46"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47" name="直線コネクタ 546"/>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48"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49" name="直線コネクタ 54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7129</xdr:rowOff>
    </xdr:from>
    <xdr:ext cx="469744" cy="259045"/>
    <xdr:sp macro="" textlink="">
      <xdr:nvSpPr>
        <xdr:cNvPr id="550" name="【公民館】&#10;一人当たり面積平均値テキスト"/>
        <xdr:cNvSpPr txBox="1"/>
      </xdr:nvSpPr>
      <xdr:spPr>
        <a:xfrm>
          <a:off x="22250400" y="1766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51" name="フローチャート : 判断 550"/>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52" name="フローチャート : 判断 551"/>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121413</xdr:rowOff>
    </xdr:from>
    <xdr:to>
      <xdr:col>32</xdr:col>
      <xdr:colOff>238125</xdr:colOff>
      <xdr:row>105</xdr:row>
      <xdr:rowOff>51563</xdr:rowOff>
    </xdr:to>
    <xdr:sp macro="" textlink="">
      <xdr:nvSpPr>
        <xdr:cNvPr id="558" name="円/楕円 557"/>
        <xdr:cNvSpPr/>
      </xdr:nvSpPr>
      <xdr:spPr>
        <a:xfrm>
          <a:off x="22110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99840</xdr:rowOff>
    </xdr:from>
    <xdr:ext cx="469744" cy="259045"/>
    <xdr:sp macro="" textlink="">
      <xdr:nvSpPr>
        <xdr:cNvPr id="559" name="【公民館】&#10;一人当たり面積該当値テキスト"/>
        <xdr:cNvSpPr txBox="1"/>
      </xdr:nvSpPr>
      <xdr:spPr>
        <a:xfrm>
          <a:off x="22250400"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125985</xdr:rowOff>
    </xdr:from>
    <xdr:to>
      <xdr:col>31</xdr:col>
      <xdr:colOff>85725</xdr:colOff>
      <xdr:row>105</xdr:row>
      <xdr:rowOff>56135</xdr:rowOff>
    </xdr:to>
    <xdr:sp macro="" textlink="">
      <xdr:nvSpPr>
        <xdr:cNvPr id="560" name="円/楕円 559"/>
        <xdr:cNvSpPr/>
      </xdr:nvSpPr>
      <xdr:spPr>
        <a:xfrm>
          <a:off x="21272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763</xdr:rowOff>
    </xdr:from>
    <xdr:to>
      <xdr:col>32</xdr:col>
      <xdr:colOff>187325</xdr:colOff>
      <xdr:row>105</xdr:row>
      <xdr:rowOff>5335</xdr:rowOff>
    </xdr:to>
    <xdr:cxnSp macro="">
      <xdr:nvCxnSpPr>
        <xdr:cNvPr id="561" name="直線コネクタ 560"/>
        <xdr:cNvCxnSpPr/>
      </xdr:nvCxnSpPr>
      <xdr:spPr>
        <a:xfrm flipV="1">
          <a:off x="21323300" y="180030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113809</xdr:rowOff>
    </xdr:from>
    <xdr:ext cx="469744" cy="259045"/>
    <xdr:sp macro="" textlink="">
      <xdr:nvSpPr>
        <xdr:cNvPr id="562"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47262</xdr:rowOff>
    </xdr:from>
    <xdr:ext cx="469744" cy="259045"/>
    <xdr:sp macro="" textlink="">
      <xdr:nvSpPr>
        <xdr:cNvPr id="563" name="n_1mainValue【公民館】&#10;一人当たり面積"/>
        <xdr:cNvSpPr txBox="1"/>
      </xdr:nvSpPr>
      <xdr:spPr>
        <a:xfrm>
          <a:off x="210757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学校施設の有形固定資産減価償却率は類似団体を下回っているが、それ以外の施設等は類似団体を上回っている状況である。学校施設は、平成２２年度から平成２８年度にかけて実施した耐震補強・老朽改修工事により類似団体を下回っている。幼稚園・保育園は、市内小学校と同時期に建てられたものの、積極的な投資が行われてこなかったため、類似団体を大きく上回っており、今後は、老朽化が著しい公立の保育園について、公共施設マネジメント戦略会議を通じ、一時的に増える需要に対し将来的に減る人口を勘案しながら民設民営等の方策を模索していく。公営住宅は、古いもので昭和</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築、新しい物でも平成初期に建築されたものであり、建築から相当年数を経過し、老朽化に対応するため小規模修繕を毎年度実施しているが、類似団体を上回っているため、今後は市営住宅長寿命化計画の見直しを図り、公営住宅の良好な維持管理に努めていく。公民館は、類似団体をわずかに上回っており、今後も老朽化の進行が予想されることから下妻市公共施設長期保全計画に基づき、建物の性能維持と安全を確保しつつ財政負担も低減・平準化させるよう努めていく。</a:t>
          </a:r>
          <a:endParaRPr kumimoji="1" lang="en-US" altLang="ja-JP" sz="1300">
            <a:solidFill>
              <a:schemeClr val="dk1"/>
            </a:solidFill>
            <a:effectLst/>
            <a:latin typeface="ＭＳ Ｐゴシック"/>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44,467
42,714
80.88
18,851,183
17,897,746
848,661
10,212,613
20,414,026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66565</xdr:rowOff>
    </xdr:from>
    <xdr:ext cx="405111" cy="259045"/>
    <xdr:sp macro="" textlink="">
      <xdr:nvSpPr>
        <xdr:cNvPr id="60" name="【図書館】&#10;有形固定資産減価償却率平均値テキスト"/>
        <xdr:cNvSpPr txBox="1"/>
      </xdr:nvSpPr>
      <xdr:spPr>
        <a:xfrm>
          <a:off x="4724400" y="6410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153416</xdr:rowOff>
    </xdr:from>
    <xdr:to>
      <xdr:col>6</xdr:col>
      <xdr:colOff>561975</xdr:colOff>
      <xdr:row>40</xdr:row>
      <xdr:rowOff>83566</xdr:rowOff>
    </xdr:to>
    <xdr:sp macro="" textlink="">
      <xdr:nvSpPr>
        <xdr:cNvPr id="68" name="円/楕円 67"/>
        <xdr:cNvSpPr/>
      </xdr:nvSpPr>
      <xdr:spPr>
        <a:xfrm>
          <a:off x="4584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131843</xdr:rowOff>
    </xdr:from>
    <xdr:ext cx="405111" cy="259045"/>
    <xdr:sp macro="" textlink="">
      <xdr:nvSpPr>
        <xdr:cNvPr id="69" name="【図書館】&#10;有形固定資産減価償却率該当値テキスト"/>
        <xdr:cNvSpPr txBox="1"/>
      </xdr:nvSpPr>
      <xdr:spPr>
        <a:xfrm>
          <a:off x="4724400"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29972</xdr:rowOff>
    </xdr:from>
    <xdr:to>
      <xdr:col>5</xdr:col>
      <xdr:colOff>409575</xdr:colOff>
      <xdr:row>40</xdr:row>
      <xdr:rowOff>131572</xdr:rowOff>
    </xdr:to>
    <xdr:sp macro="" textlink="">
      <xdr:nvSpPr>
        <xdr:cNvPr id="70" name="円/楕円 69"/>
        <xdr:cNvSpPr/>
      </xdr:nvSpPr>
      <xdr:spPr>
        <a:xfrm>
          <a:off x="3746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32766</xdr:rowOff>
    </xdr:from>
    <xdr:to>
      <xdr:col>6</xdr:col>
      <xdr:colOff>511175</xdr:colOff>
      <xdr:row>40</xdr:row>
      <xdr:rowOff>80772</xdr:rowOff>
    </xdr:to>
    <xdr:cxnSp macro="">
      <xdr:nvCxnSpPr>
        <xdr:cNvPr id="71" name="直線コネクタ 70"/>
        <xdr:cNvCxnSpPr/>
      </xdr:nvCxnSpPr>
      <xdr:spPr>
        <a:xfrm flipV="1">
          <a:off x="3797300" y="689076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111523</xdr:rowOff>
    </xdr:from>
    <xdr:ext cx="405111" cy="259045"/>
    <xdr:sp macro="" textlink="">
      <xdr:nvSpPr>
        <xdr:cNvPr id="72" name="n_1aveValue【図書館】&#10;有形固定資産減価償却率"/>
        <xdr:cNvSpPr txBox="1"/>
      </xdr:nvSpPr>
      <xdr:spPr>
        <a:xfrm>
          <a:off x="3582043"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122699</xdr:rowOff>
    </xdr:from>
    <xdr:ext cx="405111" cy="259045"/>
    <xdr:sp macro="" textlink="">
      <xdr:nvSpPr>
        <xdr:cNvPr id="73" name="n_1mainValue【図書館】&#10;有形固定資産減価償却率"/>
        <xdr:cNvSpPr txBox="1"/>
      </xdr:nvSpPr>
      <xdr:spPr>
        <a:xfrm>
          <a:off x="3582043"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7" name="直線コネクタ 96"/>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8"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9" name="直線コネクタ 9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100"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1" name="直線コネクタ 100"/>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3" name="フローチャート : 判断 102"/>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4" name="フローチャート : 判断 103"/>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44450</xdr:rowOff>
    </xdr:from>
    <xdr:to>
      <xdr:col>15</xdr:col>
      <xdr:colOff>231775</xdr:colOff>
      <xdr:row>35</xdr:row>
      <xdr:rowOff>146050</xdr:rowOff>
    </xdr:to>
    <xdr:sp macro="" textlink="">
      <xdr:nvSpPr>
        <xdr:cNvPr id="110" name="円/楕円 109"/>
        <xdr:cNvSpPr/>
      </xdr:nvSpPr>
      <xdr:spPr>
        <a:xfrm>
          <a:off x="10426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67327</xdr:rowOff>
    </xdr:from>
    <xdr:ext cx="469744" cy="259045"/>
    <xdr:sp macro="" textlink="">
      <xdr:nvSpPr>
        <xdr:cNvPr id="111" name="【図書館】&#10;一人当たり面積該当値テキスト"/>
        <xdr:cNvSpPr txBox="1"/>
      </xdr:nvSpPr>
      <xdr:spPr>
        <a:xfrm>
          <a:off x="105664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44450</xdr:rowOff>
    </xdr:from>
    <xdr:to>
      <xdr:col>14</xdr:col>
      <xdr:colOff>79375</xdr:colOff>
      <xdr:row>35</xdr:row>
      <xdr:rowOff>146050</xdr:rowOff>
    </xdr:to>
    <xdr:sp macro="" textlink="">
      <xdr:nvSpPr>
        <xdr:cNvPr id="112" name="円/楕円 111"/>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95250</xdr:rowOff>
    </xdr:from>
    <xdr:to>
      <xdr:col>15</xdr:col>
      <xdr:colOff>180975</xdr:colOff>
      <xdr:row>35</xdr:row>
      <xdr:rowOff>95250</xdr:rowOff>
    </xdr:to>
    <xdr:cxnSp macro="">
      <xdr:nvCxnSpPr>
        <xdr:cNvPr id="113" name="直線コネクタ 112"/>
        <xdr:cNvCxnSpPr/>
      </xdr:nvCxnSpPr>
      <xdr:spPr>
        <a:xfrm>
          <a:off x="9639300" y="609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60977</xdr:rowOff>
    </xdr:from>
    <xdr:ext cx="469744" cy="259045"/>
    <xdr:sp macro="" textlink="">
      <xdr:nvSpPr>
        <xdr:cNvPr id="114"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162577</xdr:rowOff>
    </xdr:from>
    <xdr:ext cx="469744" cy="259045"/>
    <xdr:sp macro="" textlink="">
      <xdr:nvSpPr>
        <xdr:cNvPr id="115"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40" name="直線コネクタ 139"/>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41"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42" name="直線コネクタ 141"/>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43"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4" name="直線コネクタ 143"/>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116857</xdr:rowOff>
    </xdr:from>
    <xdr:ext cx="405111" cy="259045"/>
    <xdr:sp macro="" textlink="">
      <xdr:nvSpPr>
        <xdr:cNvPr id="145" name="【体育館・プール】&#10;有形固定資産減価償却率平均値テキスト"/>
        <xdr:cNvSpPr txBox="1"/>
      </xdr:nvSpPr>
      <xdr:spPr>
        <a:xfrm>
          <a:off x="4724400" y="10403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6" name="フローチャート : 判断 145"/>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7" name="フローチャート : 判断 146"/>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135890</xdr:rowOff>
    </xdr:from>
    <xdr:to>
      <xdr:col>6</xdr:col>
      <xdr:colOff>561975</xdr:colOff>
      <xdr:row>62</xdr:row>
      <xdr:rowOff>66040</xdr:rowOff>
    </xdr:to>
    <xdr:sp macro="" textlink="">
      <xdr:nvSpPr>
        <xdr:cNvPr id="153" name="円/楕円 152"/>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114317</xdr:rowOff>
    </xdr:from>
    <xdr:ext cx="405111" cy="259045"/>
    <xdr:sp macro="" textlink="">
      <xdr:nvSpPr>
        <xdr:cNvPr id="154" name="【体育館・プール】&#10;有形固定資産減価償却率該当値テキスト"/>
        <xdr:cNvSpPr txBox="1"/>
      </xdr:nvSpPr>
      <xdr:spPr>
        <a:xfrm>
          <a:off x="47244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52070</xdr:rowOff>
    </xdr:from>
    <xdr:to>
      <xdr:col>5</xdr:col>
      <xdr:colOff>409575</xdr:colOff>
      <xdr:row>62</xdr:row>
      <xdr:rowOff>153670</xdr:rowOff>
    </xdr:to>
    <xdr:sp macro="" textlink="">
      <xdr:nvSpPr>
        <xdr:cNvPr id="155" name="円/楕円 154"/>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15240</xdr:rowOff>
    </xdr:from>
    <xdr:to>
      <xdr:col>6</xdr:col>
      <xdr:colOff>511175</xdr:colOff>
      <xdr:row>62</xdr:row>
      <xdr:rowOff>102870</xdr:rowOff>
    </xdr:to>
    <xdr:cxnSp macro="">
      <xdr:nvCxnSpPr>
        <xdr:cNvPr id="156" name="直線コネクタ 155"/>
        <xdr:cNvCxnSpPr/>
      </xdr:nvCxnSpPr>
      <xdr:spPr>
        <a:xfrm flipV="1">
          <a:off x="3797300" y="1064514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101617</xdr:rowOff>
    </xdr:from>
    <xdr:ext cx="405111" cy="259045"/>
    <xdr:sp macro="" textlink="">
      <xdr:nvSpPr>
        <xdr:cNvPr id="157" name="n_1aveValue【体育館・プール】&#10;有形固定資産減価償却率"/>
        <xdr:cNvSpPr txBox="1"/>
      </xdr:nvSpPr>
      <xdr:spPr>
        <a:xfrm>
          <a:off x="3582043"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144797</xdr:rowOff>
    </xdr:from>
    <xdr:ext cx="405111" cy="259045"/>
    <xdr:sp macro="" textlink="">
      <xdr:nvSpPr>
        <xdr:cNvPr id="158" name="n_1mainValue【体育館・プール】&#10;有形固定資産減価償却率"/>
        <xdr:cNvSpPr txBox="1"/>
      </xdr:nvSpPr>
      <xdr:spPr>
        <a:xfrm>
          <a:off x="3582043"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1" name="テキスト ボックス 17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3" name="テキスト ボックス 17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5" name="テキスト ボックス 17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7" name="テキスト ボックス 17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9" name="テキスト ボックス 17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1" name="テキスト ボックス 18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85" name="直線コネクタ 184"/>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86"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7" name="直線コネクタ 18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8"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9" name="直線コネクタ 188"/>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164754</xdr:rowOff>
    </xdr:from>
    <xdr:ext cx="469744" cy="259045"/>
    <xdr:sp macro="" textlink="">
      <xdr:nvSpPr>
        <xdr:cNvPr id="190" name="【体育館・プール】&#10;一人当たり面積平均値テキスト"/>
        <xdr:cNvSpPr txBox="1"/>
      </xdr:nvSpPr>
      <xdr:spPr>
        <a:xfrm>
          <a:off x="10566400" y="1028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91" name="フローチャート : 判断 190"/>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92" name="フローチャート : 判断 191"/>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65133</xdr:rowOff>
    </xdr:from>
    <xdr:to>
      <xdr:col>15</xdr:col>
      <xdr:colOff>231775</xdr:colOff>
      <xdr:row>63</xdr:row>
      <xdr:rowOff>166733</xdr:rowOff>
    </xdr:to>
    <xdr:sp macro="" textlink="">
      <xdr:nvSpPr>
        <xdr:cNvPr id="198" name="円/楕円 197"/>
        <xdr:cNvSpPr/>
      </xdr:nvSpPr>
      <xdr:spPr>
        <a:xfrm>
          <a:off x="10426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43560</xdr:rowOff>
    </xdr:from>
    <xdr:ext cx="469744" cy="259045"/>
    <xdr:sp macro="" textlink="">
      <xdr:nvSpPr>
        <xdr:cNvPr id="199" name="【体育館・プール】&#10;一人当たり面積該当値テキスト"/>
        <xdr:cNvSpPr txBox="1"/>
      </xdr:nvSpPr>
      <xdr:spPr>
        <a:xfrm>
          <a:off x="10566400"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68399</xdr:rowOff>
    </xdr:from>
    <xdr:to>
      <xdr:col>14</xdr:col>
      <xdr:colOff>79375</xdr:colOff>
      <xdr:row>63</xdr:row>
      <xdr:rowOff>169999</xdr:rowOff>
    </xdr:to>
    <xdr:sp macro="" textlink="">
      <xdr:nvSpPr>
        <xdr:cNvPr id="200" name="円/楕円 199"/>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115933</xdr:rowOff>
    </xdr:from>
    <xdr:to>
      <xdr:col>15</xdr:col>
      <xdr:colOff>180975</xdr:colOff>
      <xdr:row>63</xdr:row>
      <xdr:rowOff>119199</xdr:rowOff>
    </xdr:to>
    <xdr:cxnSp macro="">
      <xdr:nvCxnSpPr>
        <xdr:cNvPr id="201" name="直線コネクタ 200"/>
        <xdr:cNvCxnSpPr/>
      </xdr:nvCxnSpPr>
      <xdr:spPr>
        <a:xfrm flipV="1">
          <a:off x="9639300" y="10917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36303</xdr:rowOff>
    </xdr:from>
    <xdr:ext cx="469744" cy="259045"/>
    <xdr:sp macro="" textlink="">
      <xdr:nvSpPr>
        <xdr:cNvPr id="202"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161126</xdr:rowOff>
    </xdr:from>
    <xdr:ext cx="469744" cy="259045"/>
    <xdr:sp macro="" textlink="">
      <xdr:nvSpPr>
        <xdr:cNvPr id="203" name="n_1mainValue【体育館・プール】&#10;一人当たり面積"/>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28" name="直線コネクタ 22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2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30" name="直線コネクタ 22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3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32" name="直線コネクタ 23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31132</xdr:rowOff>
    </xdr:from>
    <xdr:ext cx="405111" cy="259045"/>
    <xdr:sp macro="" textlink="">
      <xdr:nvSpPr>
        <xdr:cNvPr id="233" name="【福祉施設】&#10;有形固定資産減価償却率平均値テキスト"/>
        <xdr:cNvSpPr txBox="1"/>
      </xdr:nvSpPr>
      <xdr:spPr>
        <a:xfrm>
          <a:off x="4724400" y="1409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34" name="フローチャート : 判断 23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35" name="フローチャート : 判断 23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19686</xdr:rowOff>
    </xdr:from>
    <xdr:to>
      <xdr:col>6</xdr:col>
      <xdr:colOff>561975</xdr:colOff>
      <xdr:row>83</xdr:row>
      <xdr:rowOff>121286</xdr:rowOff>
    </xdr:to>
    <xdr:sp macro="" textlink="">
      <xdr:nvSpPr>
        <xdr:cNvPr id="241" name="円/楕円 240"/>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169563</xdr:rowOff>
    </xdr:from>
    <xdr:ext cx="405111" cy="259045"/>
    <xdr:sp macro="" textlink="">
      <xdr:nvSpPr>
        <xdr:cNvPr id="242" name="【福祉施設】&#10;有形固定資産減価償却率該当値テキスト"/>
        <xdr:cNvSpPr txBox="1"/>
      </xdr:nvSpPr>
      <xdr:spPr>
        <a:xfrm>
          <a:off x="47244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63500</xdr:rowOff>
    </xdr:from>
    <xdr:to>
      <xdr:col>5</xdr:col>
      <xdr:colOff>409575</xdr:colOff>
      <xdr:row>83</xdr:row>
      <xdr:rowOff>165100</xdr:rowOff>
    </xdr:to>
    <xdr:sp macro="" textlink="">
      <xdr:nvSpPr>
        <xdr:cNvPr id="243" name="円/楕円 242"/>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70486</xdr:rowOff>
    </xdr:from>
    <xdr:to>
      <xdr:col>6</xdr:col>
      <xdr:colOff>511175</xdr:colOff>
      <xdr:row>83</xdr:row>
      <xdr:rowOff>114300</xdr:rowOff>
    </xdr:to>
    <xdr:cxnSp macro="">
      <xdr:nvCxnSpPr>
        <xdr:cNvPr id="244" name="直線コネクタ 243"/>
        <xdr:cNvCxnSpPr/>
      </xdr:nvCxnSpPr>
      <xdr:spPr>
        <a:xfrm flipV="1">
          <a:off x="3797300" y="143008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45" name="n_1aveValue【福祉施設】&#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156227</xdr:rowOff>
    </xdr:from>
    <xdr:ext cx="405111" cy="259045"/>
    <xdr:sp macro="" textlink="">
      <xdr:nvSpPr>
        <xdr:cNvPr id="246" name="n_1mainValue【福祉施設】&#10;有形固定資産減価償却率"/>
        <xdr:cNvSpPr txBox="1"/>
      </xdr:nvSpPr>
      <xdr:spPr>
        <a:xfrm>
          <a:off x="3582043"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72" name="直線コネクタ 271"/>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73"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74" name="直線コネクタ 27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75"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76" name="直線コネクタ 275"/>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62428</xdr:rowOff>
    </xdr:from>
    <xdr:ext cx="469744" cy="259045"/>
    <xdr:sp macro="" textlink="">
      <xdr:nvSpPr>
        <xdr:cNvPr id="277" name="【福祉施設】&#10;一人当たり面積平均値テキスト"/>
        <xdr:cNvSpPr txBox="1"/>
      </xdr:nvSpPr>
      <xdr:spPr>
        <a:xfrm>
          <a:off x="10566400" y="1429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78" name="フローチャート : 判断 277"/>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79" name="フローチャート : 判断 278"/>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19957</xdr:rowOff>
    </xdr:from>
    <xdr:to>
      <xdr:col>15</xdr:col>
      <xdr:colOff>231775</xdr:colOff>
      <xdr:row>86</xdr:row>
      <xdr:rowOff>121557</xdr:rowOff>
    </xdr:to>
    <xdr:sp macro="" textlink="">
      <xdr:nvSpPr>
        <xdr:cNvPr id="285" name="円/楕円 284"/>
        <xdr:cNvSpPr/>
      </xdr:nvSpPr>
      <xdr:spPr>
        <a:xfrm>
          <a:off x="10426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106334</xdr:rowOff>
    </xdr:from>
    <xdr:ext cx="469744" cy="259045"/>
    <xdr:sp macro="" textlink="">
      <xdr:nvSpPr>
        <xdr:cNvPr id="286" name="【福祉施設】&#10;一人当たり面積該当値テキスト"/>
        <xdr:cNvSpPr txBox="1"/>
      </xdr:nvSpPr>
      <xdr:spPr>
        <a:xfrm>
          <a:off x="105664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23223</xdr:rowOff>
    </xdr:from>
    <xdr:to>
      <xdr:col>14</xdr:col>
      <xdr:colOff>79375</xdr:colOff>
      <xdr:row>86</xdr:row>
      <xdr:rowOff>124823</xdr:rowOff>
    </xdr:to>
    <xdr:sp macro="" textlink="">
      <xdr:nvSpPr>
        <xdr:cNvPr id="287" name="円/楕円 286"/>
        <xdr:cNvSpPr/>
      </xdr:nvSpPr>
      <xdr:spPr>
        <a:xfrm>
          <a:off x="9588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70757</xdr:rowOff>
    </xdr:from>
    <xdr:to>
      <xdr:col>15</xdr:col>
      <xdr:colOff>180975</xdr:colOff>
      <xdr:row>86</xdr:row>
      <xdr:rowOff>74023</xdr:rowOff>
    </xdr:to>
    <xdr:cxnSp macro="">
      <xdr:nvCxnSpPr>
        <xdr:cNvPr id="288" name="直線コネクタ 287"/>
        <xdr:cNvCxnSpPr/>
      </xdr:nvCxnSpPr>
      <xdr:spPr>
        <a:xfrm flipV="1">
          <a:off x="9639300" y="148154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66239</xdr:rowOff>
    </xdr:from>
    <xdr:ext cx="469744" cy="259045"/>
    <xdr:sp macro="" textlink="">
      <xdr:nvSpPr>
        <xdr:cNvPr id="289"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115950</xdr:rowOff>
    </xdr:from>
    <xdr:ext cx="469744" cy="259045"/>
    <xdr:sp macro="" textlink="">
      <xdr:nvSpPr>
        <xdr:cNvPr id="290" name="n_1mainValue【福祉施設】&#10;一人当たり面積"/>
        <xdr:cNvSpPr txBox="1"/>
      </xdr:nvSpPr>
      <xdr:spPr>
        <a:xfrm>
          <a:off x="9391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2" name="直線コネクタ 30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3" name="テキスト ボックス 30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4" name="直線コネクタ 30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5" name="テキスト ボックス 30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6" name="直線コネクタ 30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7" name="テキスト ボックス 30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8" name="直線コネクタ 30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9" name="テキスト ボックス 30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313" name="直線コネクタ 312"/>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314"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315" name="直線コネクタ 314"/>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316"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317" name="直線コネクタ 316"/>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18"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19" name="フローチャート : 判断 31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20" name="フローチャート : 判断 319"/>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167132</xdr:rowOff>
    </xdr:from>
    <xdr:to>
      <xdr:col>6</xdr:col>
      <xdr:colOff>561975</xdr:colOff>
      <xdr:row>100</xdr:row>
      <xdr:rowOff>97282</xdr:rowOff>
    </xdr:to>
    <xdr:sp macro="" textlink="">
      <xdr:nvSpPr>
        <xdr:cNvPr id="326" name="円/楕円 325"/>
        <xdr:cNvSpPr/>
      </xdr:nvSpPr>
      <xdr:spPr>
        <a:xfrm>
          <a:off x="4584700" y="171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120159</xdr:rowOff>
    </xdr:from>
    <xdr:ext cx="405111" cy="259045"/>
    <xdr:sp macro="" textlink="">
      <xdr:nvSpPr>
        <xdr:cNvPr id="327" name="【市民会館】&#10;有形固定資産減価償却率該当値テキスト"/>
        <xdr:cNvSpPr txBox="1"/>
      </xdr:nvSpPr>
      <xdr:spPr>
        <a:xfrm>
          <a:off x="4724400" y="17093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45974</xdr:rowOff>
    </xdr:from>
    <xdr:to>
      <xdr:col>5</xdr:col>
      <xdr:colOff>409575</xdr:colOff>
      <xdr:row>100</xdr:row>
      <xdr:rowOff>147574</xdr:rowOff>
    </xdr:to>
    <xdr:sp macro="" textlink="">
      <xdr:nvSpPr>
        <xdr:cNvPr id="328" name="円/楕円 327"/>
        <xdr:cNvSpPr/>
      </xdr:nvSpPr>
      <xdr:spPr>
        <a:xfrm>
          <a:off x="3746500" y="171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46482</xdr:rowOff>
    </xdr:from>
    <xdr:to>
      <xdr:col>6</xdr:col>
      <xdr:colOff>511175</xdr:colOff>
      <xdr:row>100</xdr:row>
      <xdr:rowOff>96774</xdr:rowOff>
    </xdr:to>
    <xdr:cxnSp macro="">
      <xdr:nvCxnSpPr>
        <xdr:cNvPr id="329" name="直線コネクタ 328"/>
        <xdr:cNvCxnSpPr/>
      </xdr:nvCxnSpPr>
      <xdr:spPr>
        <a:xfrm flipV="1">
          <a:off x="3797300" y="171914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118127</xdr:rowOff>
    </xdr:from>
    <xdr:ext cx="405111" cy="259045"/>
    <xdr:sp macro="" textlink="">
      <xdr:nvSpPr>
        <xdr:cNvPr id="330"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164101</xdr:rowOff>
    </xdr:from>
    <xdr:ext cx="405111" cy="259045"/>
    <xdr:sp macro="" textlink="">
      <xdr:nvSpPr>
        <xdr:cNvPr id="331" name="n_1mainValue【市民会館】&#10;有形固定資産減価償却率"/>
        <xdr:cNvSpPr txBox="1"/>
      </xdr:nvSpPr>
      <xdr:spPr>
        <a:xfrm>
          <a:off x="3582043" y="1696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53" name="直線コネクタ 352"/>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54"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55" name="直線コネクタ 35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56"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57" name="直線コネクタ 356"/>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153433</xdr:rowOff>
    </xdr:from>
    <xdr:ext cx="469744" cy="259045"/>
    <xdr:sp macro="" textlink="">
      <xdr:nvSpPr>
        <xdr:cNvPr id="358" name="【市民会館】&#10;一人当たり面積平均値テキスト"/>
        <xdr:cNvSpPr txBox="1"/>
      </xdr:nvSpPr>
      <xdr:spPr>
        <a:xfrm>
          <a:off x="10566400" y="1781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59" name="フローチャート : 判断 358"/>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60" name="フローチャート : 判断 359"/>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66" name="円/楕円 365"/>
        <xdr:cNvSpPr/>
      </xdr:nvSpPr>
      <xdr:spPr>
        <a:xfrm>
          <a:off x="10426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58690</xdr:rowOff>
    </xdr:from>
    <xdr:ext cx="469744" cy="259045"/>
    <xdr:sp macro="" textlink="">
      <xdr:nvSpPr>
        <xdr:cNvPr id="367" name="【市民会館】&#10;一人当たり面積該当値テキスト"/>
        <xdr:cNvSpPr txBox="1"/>
      </xdr:nvSpPr>
      <xdr:spPr>
        <a:xfrm>
          <a:off x="105664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80263</xdr:rowOff>
    </xdr:from>
    <xdr:to>
      <xdr:col>14</xdr:col>
      <xdr:colOff>79375</xdr:colOff>
      <xdr:row>107</xdr:row>
      <xdr:rowOff>10413</xdr:rowOff>
    </xdr:to>
    <xdr:sp macro="" textlink="">
      <xdr:nvSpPr>
        <xdr:cNvPr id="368" name="円/楕円 367"/>
        <xdr:cNvSpPr/>
      </xdr:nvSpPr>
      <xdr:spPr>
        <a:xfrm>
          <a:off x="9588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131063</xdr:rowOff>
    </xdr:from>
    <xdr:to>
      <xdr:col>15</xdr:col>
      <xdr:colOff>180975</xdr:colOff>
      <xdr:row>106</xdr:row>
      <xdr:rowOff>131063</xdr:rowOff>
    </xdr:to>
    <xdr:cxnSp macro="">
      <xdr:nvCxnSpPr>
        <xdr:cNvPr id="369" name="直線コネクタ 368"/>
        <xdr:cNvCxnSpPr/>
      </xdr:nvCxnSpPr>
      <xdr:spPr>
        <a:xfrm>
          <a:off x="9639300" y="18304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31514</xdr:rowOff>
    </xdr:from>
    <xdr:ext cx="469744" cy="259045"/>
    <xdr:sp macro="" textlink="">
      <xdr:nvSpPr>
        <xdr:cNvPr id="370"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1540</xdr:rowOff>
    </xdr:from>
    <xdr:ext cx="469744" cy="259045"/>
    <xdr:sp macro="" textlink="">
      <xdr:nvSpPr>
        <xdr:cNvPr id="371" name="n_1main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4" name="テキスト ボックス 38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4" name="テキスト ボックス 39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6" name="テキスト ボックス 39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98" name="直線コネクタ 397"/>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99"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400" name="直線コネクタ 399"/>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401"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402" name="直線コネクタ 401"/>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403"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404" name="フローチャート : 判断 403"/>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405" name="フローチャート : 判断 404"/>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2540</xdr:rowOff>
    </xdr:from>
    <xdr:to>
      <xdr:col>23</xdr:col>
      <xdr:colOff>568325</xdr:colOff>
      <xdr:row>38</xdr:row>
      <xdr:rowOff>104140</xdr:rowOff>
    </xdr:to>
    <xdr:sp macro="" textlink="">
      <xdr:nvSpPr>
        <xdr:cNvPr id="411" name="円/楕円 410"/>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25417</xdr:rowOff>
    </xdr:from>
    <xdr:ext cx="405111" cy="259045"/>
    <xdr:sp macro="" textlink="">
      <xdr:nvSpPr>
        <xdr:cNvPr id="412" name="【一般廃棄物処理施設】&#10;有形固定資産減価償却率該当値テキスト"/>
        <xdr:cNvSpPr txBox="1"/>
      </xdr:nvSpPr>
      <xdr:spPr>
        <a:xfrm>
          <a:off x="164084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90715</xdr:rowOff>
    </xdr:from>
    <xdr:to>
      <xdr:col>22</xdr:col>
      <xdr:colOff>415925</xdr:colOff>
      <xdr:row>39</xdr:row>
      <xdr:rowOff>20865</xdr:rowOff>
    </xdr:to>
    <xdr:sp macro="" textlink="">
      <xdr:nvSpPr>
        <xdr:cNvPr id="413" name="円/楕円 412"/>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53340</xdr:rowOff>
    </xdr:from>
    <xdr:to>
      <xdr:col>23</xdr:col>
      <xdr:colOff>517525</xdr:colOff>
      <xdr:row>38</xdr:row>
      <xdr:rowOff>141515</xdr:rowOff>
    </xdr:to>
    <xdr:cxnSp macro="">
      <xdr:nvCxnSpPr>
        <xdr:cNvPr id="414" name="直線コネクタ 413"/>
        <xdr:cNvCxnSpPr/>
      </xdr:nvCxnSpPr>
      <xdr:spPr>
        <a:xfrm flipV="1">
          <a:off x="15481300" y="6568440"/>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71681</xdr:rowOff>
    </xdr:from>
    <xdr:ext cx="405111" cy="259045"/>
    <xdr:sp macro="" textlink="">
      <xdr:nvSpPr>
        <xdr:cNvPr id="415" name="n_1aveValue【一般廃棄物処理施設】&#10;有形固定資産減価償却率"/>
        <xdr:cNvSpPr txBox="1"/>
      </xdr:nvSpPr>
      <xdr:spPr>
        <a:xfrm>
          <a:off x="15266043"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11992</xdr:rowOff>
    </xdr:from>
    <xdr:ext cx="405111" cy="259045"/>
    <xdr:sp macro="" textlink="">
      <xdr:nvSpPr>
        <xdr:cNvPr id="416" name="n_1mainValue【一般廃棄物処理施設】&#10;有形固定資産減価償却率"/>
        <xdr:cNvSpPr txBox="1"/>
      </xdr:nvSpPr>
      <xdr:spPr>
        <a:xfrm>
          <a:off x="15266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8" name="テキスト ボックス 42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0" name="テキスト ボックス 42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32" name="テキスト ボックス 43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34" name="テキスト ボックス 43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6" name="テキスト ボックス 43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40" name="直線コネクタ 439"/>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41"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42" name="直線コネクタ 441"/>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43"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44" name="直線コネクタ 443"/>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48430</xdr:rowOff>
    </xdr:from>
    <xdr:ext cx="534377" cy="259045"/>
    <xdr:sp macro="" textlink="">
      <xdr:nvSpPr>
        <xdr:cNvPr id="445" name="【一般廃棄物処理施設】&#10;一人当たり有形固定資産（償却資産）額平均値テキスト"/>
        <xdr:cNvSpPr txBox="1"/>
      </xdr:nvSpPr>
      <xdr:spPr>
        <a:xfrm>
          <a:off x="22250400" y="6563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46" name="フローチャート : 判断 445"/>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447" name="フローチャート : 判断 446"/>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148714</xdr:rowOff>
    </xdr:from>
    <xdr:to>
      <xdr:col>32</xdr:col>
      <xdr:colOff>238125</xdr:colOff>
      <xdr:row>41</xdr:row>
      <xdr:rowOff>78864</xdr:rowOff>
    </xdr:to>
    <xdr:sp macro="" textlink="">
      <xdr:nvSpPr>
        <xdr:cNvPr id="453" name="円/楕円 452"/>
        <xdr:cNvSpPr/>
      </xdr:nvSpPr>
      <xdr:spPr>
        <a:xfrm>
          <a:off x="22110700" y="70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127141</xdr:rowOff>
    </xdr:from>
    <xdr:ext cx="534377" cy="259045"/>
    <xdr:sp macro="" textlink="">
      <xdr:nvSpPr>
        <xdr:cNvPr id="454" name="【一般廃棄物処理施設】&#10;一人当たり有形固定資産（償却資産）額該当値テキスト"/>
        <xdr:cNvSpPr txBox="1"/>
      </xdr:nvSpPr>
      <xdr:spPr>
        <a:xfrm>
          <a:off x="22250400" y="698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23,817</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149347</xdr:rowOff>
    </xdr:from>
    <xdr:to>
      <xdr:col>31</xdr:col>
      <xdr:colOff>85725</xdr:colOff>
      <xdr:row>41</xdr:row>
      <xdr:rowOff>79497</xdr:rowOff>
    </xdr:to>
    <xdr:sp macro="" textlink="">
      <xdr:nvSpPr>
        <xdr:cNvPr id="455" name="円/楕円 454"/>
        <xdr:cNvSpPr/>
      </xdr:nvSpPr>
      <xdr:spPr>
        <a:xfrm>
          <a:off x="21272500" y="70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28064</xdr:rowOff>
    </xdr:from>
    <xdr:to>
      <xdr:col>32</xdr:col>
      <xdr:colOff>187325</xdr:colOff>
      <xdr:row>41</xdr:row>
      <xdr:rowOff>28697</xdr:rowOff>
    </xdr:to>
    <xdr:cxnSp macro="">
      <xdr:nvCxnSpPr>
        <xdr:cNvPr id="456" name="直線コネクタ 455"/>
        <xdr:cNvCxnSpPr/>
      </xdr:nvCxnSpPr>
      <xdr:spPr>
        <a:xfrm flipV="1">
          <a:off x="21323300" y="7057514"/>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113222</xdr:rowOff>
    </xdr:from>
    <xdr:ext cx="534377" cy="259045"/>
    <xdr:sp macro="" textlink="">
      <xdr:nvSpPr>
        <xdr:cNvPr id="457"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70624</xdr:rowOff>
    </xdr:from>
    <xdr:ext cx="534377" cy="259045"/>
    <xdr:sp macro="" textlink="">
      <xdr:nvSpPr>
        <xdr:cNvPr id="458" name="n_1mainValue【一般廃棄物処理施設】&#10;一人当たり有形固定資産（償却資産）額"/>
        <xdr:cNvSpPr txBox="1"/>
      </xdr:nvSpPr>
      <xdr:spPr>
        <a:xfrm>
          <a:off x="21043411" y="71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9" name="直線コネクタ 4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70" name="テキスト ボックス 4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1" name="直線コネクタ 4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2" name="テキスト ボックス 4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3" name="直線コネクタ 4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4" name="テキスト ボックス 4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5" name="直線コネクタ 4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6" name="テキスト ボックス 4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7" name="直線コネクタ 4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8" name="テキスト ボックス 4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80" name="テキスト ボックス 4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82" name="直線コネクタ 481"/>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83"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84" name="直線コネクタ 483"/>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85"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86" name="直線コネクタ 48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87"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88" name="フローチャート : 判断 487"/>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489" name="フローチャート : 判断 48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19685</xdr:rowOff>
    </xdr:from>
    <xdr:to>
      <xdr:col>23</xdr:col>
      <xdr:colOff>568325</xdr:colOff>
      <xdr:row>57</xdr:row>
      <xdr:rowOff>121285</xdr:rowOff>
    </xdr:to>
    <xdr:sp macro="" textlink="">
      <xdr:nvSpPr>
        <xdr:cNvPr id="495" name="円/楕円 494"/>
        <xdr:cNvSpPr/>
      </xdr:nvSpPr>
      <xdr:spPr>
        <a:xfrm>
          <a:off x="16268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42562</xdr:rowOff>
    </xdr:from>
    <xdr:ext cx="405111" cy="259045"/>
    <xdr:sp macro="" textlink="">
      <xdr:nvSpPr>
        <xdr:cNvPr id="496" name="【保健センター・保健所】&#10;有形固定資産減価償却率該当値テキスト"/>
        <xdr:cNvSpPr txBox="1"/>
      </xdr:nvSpPr>
      <xdr:spPr>
        <a:xfrm>
          <a:off x="16408400"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59690</xdr:rowOff>
    </xdr:from>
    <xdr:to>
      <xdr:col>22</xdr:col>
      <xdr:colOff>415925</xdr:colOff>
      <xdr:row>57</xdr:row>
      <xdr:rowOff>161290</xdr:rowOff>
    </xdr:to>
    <xdr:sp macro="" textlink="">
      <xdr:nvSpPr>
        <xdr:cNvPr id="497" name="円/楕円 496"/>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70485</xdr:rowOff>
    </xdr:from>
    <xdr:to>
      <xdr:col>23</xdr:col>
      <xdr:colOff>517525</xdr:colOff>
      <xdr:row>57</xdr:row>
      <xdr:rowOff>110490</xdr:rowOff>
    </xdr:to>
    <xdr:cxnSp macro="">
      <xdr:nvCxnSpPr>
        <xdr:cNvPr id="498" name="直線コネクタ 497"/>
        <xdr:cNvCxnSpPr/>
      </xdr:nvCxnSpPr>
      <xdr:spPr>
        <a:xfrm flipV="1">
          <a:off x="15481300" y="98431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72407</xdr:rowOff>
    </xdr:from>
    <xdr:ext cx="405111" cy="259045"/>
    <xdr:sp macro="" textlink="">
      <xdr:nvSpPr>
        <xdr:cNvPr id="499"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6367</xdr:rowOff>
    </xdr:from>
    <xdr:ext cx="405111" cy="259045"/>
    <xdr:sp macro="" textlink="">
      <xdr:nvSpPr>
        <xdr:cNvPr id="500" name="n_1mainValue【保健センター・保健所】&#10;有形固定資産減価償却率"/>
        <xdr:cNvSpPr txBox="1"/>
      </xdr:nvSpPr>
      <xdr:spPr>
        <a:xfrm>
          <a:off x="15266043"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1" name="直線コネクタ 5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2" name="テキスト ボックス 5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3" name="直線コネクタ 5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4" name="テキスト ボックス 5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5" name="直線コネクタ 5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6" name="テキスト ボックス 5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7" name="直線コネクタ 5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8" name="テキスト ボックス 5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9" name="直線コネクタ 5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0" name="テキスト ボックス 5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1" name="直線コネクタ 5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2" name="テキスト ボックス 5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524" name="直線コネクタ 523"/>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525"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526" name="直線コネクタ 525"/>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8" name="直線コネクタ 52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78757</xdr:rowOff>
    </xdr:from>
    <xdr:ext cx="469744" cy="259045"/>
    <xdr:sp macro="" textlink="">
      <xdr:nvSpPr>
        <xdr:cNvPr id="529" name="【保健センター・保健所】&#10;一人当たり面積平均値テキスト"/>
        <xdr:cNvSpPr txBox="1"/>
      </xdr:nvSpPr>
      <xdr:spPr>
        <a:xfrm>
          <a:off x="222504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530" name="フローチャート : 判断 529"/>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531" name="フローチャート : 判断 53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36830</xdr:rowOff>
    </xdr:from>
    <xdr:to>
      <xdr:col>32</xdr:col>
      <xdr:colOff>238125</xdr:colOff>
      <xdr:row>63</xdr:row>
      <xdr:rowOff>138430</xdr:rowOff>
    </xdr:to>
    <xdr:sp macro="" textlink="">
      <xdr:nvSpPr>
        <xdr:cNvPr id="537" name="円/楕円 536"/>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123207</xdr:rowOff>
    </xdr:from>
    <xdr:ext cx="469744" cy="259045"/>
    <xdr:sp macro="" textlink="">
      <xdr:nvSpPr>
        <xdr:cNvPr id="538" name="【保健センター・保健所】&#10;一人当たり面積該当値テキスト"/>
        <xdr:cNvSpPr txBox="1"/>
      </xdr:nvSpPr>
      <xdr:spPr>
        <a:xfrm>
          <a:off x="222504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44450</xdr:rowOff>
    </xdr:from>
    <xdr:to>
      <xdr:col>31</xdr:col>
      <xdr:colOff>85725</xdr:colOff>
      <xdr:row>63</xdr:row>
      <xdr:rowOff>146050</xdr:rowOff>
    </xdr:to>
    <xdr:sp macro="" textlink="">
      <xdr:nvSpPr>
        <xdr:cNvPr id="539" name="円/楕円 538"/>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87630</xdr:rowOff>
    </xdr:from>
    <xdr:to>
      <xdr:col>32</xdr:col>
      <xdr:colOff>187325</xdr:colOff>
      <xdr:row>63</xdr:row>
      <xdr:rowOff>95250</xdr:rowOff>
    </xdr:to>
    <xdr:cxnSp macro="">
      <xdr:nvCxnSpPr>
        <xdr:cNvPr id="540" name="直線コネクタ 539"/>
        <xdr:cNvCxnSpPr/>
      </xdr:nvCxnSpPr>
      <xdr:spPr>
        <a:xfrm flipV="1">
          <a:off x="21323300" y="10888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74947</xdr:rowOff>
    </xdr:from>
    <xdr:ext cx="469744" cy="259045"/>
    <xdr:sp macro="" textlink="">
      <xdr:nvSpPr>
        <xdr:cNvPr id="541"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137177</xdr:rowOff>
    </xdr:from>
    <xdr:ext cx="469744" cy="259045"/>
    <xdr:sp macro="" textlink="">
      <xdr:nvSpPr>
        <xdr:cNvPr id="542"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53" name="直線コネクタ 5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54" name="テキスト ボックス 5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5" name="直線コネクタ 5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6" name="テキスト ボックス 5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7" name="直線コネクタ 5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8" name="テキスト ボックス 5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9" name="直線コネクタ 5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0" name="テキスト ボックス 5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1" name="直線コネクタ 5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2" name="テキスト ボックス 5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3" name="直線コネクタ 5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64" name="テキスト ボックス 5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568" name="直線コネクタ 567"/>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569"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570" name="直線コネクタ 569"/>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71"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72" name="直線コネクタ 5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573"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74" name="フローチャート : 判断 573"/>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575" name="フローチャート : 判断 574"/>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108131</xdr:rowOff>
    </xdr:from>
    <xdr:to>
      <xdr:col>23</xdr:col>
      <xdr:colOff>568325</xdr:colOff>
      <xdr:row>81</xdr:row>
      <xdr:rowOff>38281</xdr:rowOff>
    </xdr:to>
    <xdr:sp macro="" textlink="">
      <xdr:nvSpPr>
        <xdr:cNvPr id="581" name="円/楕円 580"/>
        <xdr:cNvSpPr/>
      </xdr:nvSpPr>
      <xdr:spPr>
        <a:xfrm>
          <a:off x="162687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131008</xdr:rowOff>
    </xdr:from>
    <xdr:ext cx="405111" cy="259045"/>
    <xdr:sp macro="" textlink="">
      <xdr:nvSpPr>
        <xdr:cNvPr id="582" name="【消防施設】&#10;有形固定資産減価償却率該当値テキスト"/>
        <xdr:cNvSpPr txBox="1"/>
      </xdr:nvSpPr>
      <xdr:spPr>
        <a:xfrm>
          <a:off x="16408400" y="136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140788</xdr:rowOff>
    </xdr:from>
    <xdr:to>
      <xdr:col>22</xdr:col>
      <xdr:colOff>415925</xdr:colOff>
      <xdr:row>81</xdr:row>
      <xdr:rowOff>70938</xdr:rowOff>
    </xdr:to>
    <xdr:sp macro="" textlink="">
      <xdr:nvSpPr>
        <xdr:cNvPr id="583" name="円/楕円 582"/>
        <xdr:cNvSpPr/>
      </xdr:nvSpPr>
      <xdr:spPr>
        <a:xfrm>
          <a:off x="15430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158931</xdr:rowOff>
    </xdr:from>
    <xdr:to>
      <xdr:col>23</xdr:col>
      <xdr:colOff>517525</xdr:colOff>
      <xdr:row>81</xdr:row>
      <xdr:rowOff>20138</xdr:rowOff>
    </xdr:to>
    <xdr:cxnSp macro="">
      <xdr:nvCxnSpPr>
        <xdr:cNvPr id="584" name="直線コネクタ 583"/>
        <xdr:cNvCxnSpPr/>
      </xdr:nvCxnSpPr>
      <xdr:spPr>
        <a:xfrm flipV="1">
          <a:off x="15481300" y="138749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1650</xdr:rowOff>
    </xdr:from>
    <xdr:ext cx="405111" cy="259045"/>
    <xdr:sp macro="" textlink="">
      <xdr:nvSpPr>
        <xdr:cNvPr id="585"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87465</xdr:rowOff>
    </xdr:from>
    <xdr:ext cx="405111" cy="259045"/>
    <xdr:sp macro="" textlink="">
      <xdr:nvSpPr>
        <xdr:cNvPr id="586" name="n_1mainValue【消防施設】&#10;有形固定資産減価償却率"/>
        <xdr:cNvSpPr txBox="1"/>
      </xdr:nvSpPr>
      <xdr:spPr>
        <a:xfrm>
          <a:off x="15266043"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608" name="直線コネクタ 607"/>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609"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610" name="直線コネクタ 60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611"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612" name="直線コネクタ 611"/>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129049</xdr:rowOff>
    </xdr:from>
    <xdr:ext cx="469744" cy="259045"/>
    <xdr:sp macro="" textlink="">
      <xdr:nvSpPr>
        <xdr:cNvPr id="613" name="【消防施設】&#10;一人当たり面積平均値テキスト"/>
        <xdr:cNvSpPr txBox="1"/>
      </xdr:nvSpPr>
      <xdr:spPr>
        <a:xfrm>
          <a:off x="22250400" y="1401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614" name="フローチャート : 判断 613"/>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615" name="フローチャート : 判断 614"/>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69596</xdr:rowOff>
    </xdr:from>
    <xdr:to>
      <xdr:col>32</xdr:col>
      <xdr:colOff>238125</xdr:colOff>
      <xdr:row>84</xdr:row>
      <xdr:rowOff>171196</xdr:rowOff>
    </xdr:to>
    <xdr:sp macro="" textlink="">
      <xdr:nvSpPr>
        <xdr:cNvPr id="621" name="円/楕円 620"/>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48023</xdr:rowOff>
    </xdr:from>
    <xdr:ext cx="469744" cy="259045"/>
    <xdr:sp macro="" textlink="">
      <xdr:nvSpPr>
        <xdr:cNvPr id="622" name="【消防施設】&#10;一人当たり面積該当値テキスト"/>
        <xdr:cNvSpPr txBox="1"/>
      </xdr:nvSpPr>
      <xdr:spPr>
        <a:xfrm>
          <a:off x="222504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69596</xdr:rowOff>
    </xdr:from>
    <xdr:to>
      <xdr:col>31</xdr:col>
      <xdr:colOff>85725</xdr:colOff>
      <xdr:row>84</xdr:row>
      <xdr:rowOff>171196</xdr:rowOff>
    </xdr:to>
    <xdr:sp macro="" textlink="">
      <xdr:nvSpPr>
        <xdr:cNvPr id="623" name="円/楕円 622"/>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120396</xdr:rowOff>
    </xdr:from>
    <xdr:to>
      <xdr:col>32</xdr:col>
      <xdr:colOff>187325</xdr:colOff>
      <xdr:row>84</xdr:row>
      <xdr:rowOff>120396</xdr:rowOff>
    </xdr:to>
    <xdr:cxnSp macro="">
      <xdr:nvCxnSpPr>
        <xdr:cNvPr id="624" name="直線コネクタ 623"/>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100855</xdr:rowOff>
    </xdr:from>
    <xdr:ext cx="469744" cy="259045"/>
    <xdr:sp macro="" textlink="">
      <xdr:nvSpPr>
        <xdr:cNvPr id="625"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162323</xdr:rowOff>
    </xdr:from>
    <xdr:ext cx="469744" cy="259045"/>
    <xdr:sp macro="" textlink="">
      <xdr:nvSpPr>
        <xdr:cNvPr id="626"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8" name="直線コネクタ 6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9" name="テキスト ボックス 6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0" name="直線コネクタ 6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1" name="テキスト ボックス 6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2" name="直線コネクタ 6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3" name="テキスト ボックス 6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4" name="直線コネクタ 6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5" name="テキスト ボックス 6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6" name="直線コネクタ 6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47" name="テキスト ボックス 6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9" name="テキスト ボックス 64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651" name="直線コネクタ 650"/>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652"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653" name="直線コネクタ 652"/>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54"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55" name="直線コネクタ 654"/>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56"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57" name="フローチャート : 判断 656"/>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658" name="フローチャート : 判断 657"/>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59689</xdr:rowOff>
    </xdr:from>
    <xdr:to>
      <xdr:col>23</xdr:col>
      <xdr:colOff>568325</xdr:colOff>
      <xdr:row>99</xdr:row>
      <xdr:rowOff>161289</xdr:rowOff>
    </xdr:to>
    <xdr:sp macro="" textlink="">
      <xdr:nvSpPr>
        <xdr:cNvPr id="664" name="円/楕円 663"/>
        <xdr:cNvSpPr/>
      </xdr:nvSpPr>
      <xdr:spPr>
        <a:xfrm>
          <a:off x="16268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12716</xdr:rowOff>
    </xdr:from>
    <xdr:ext cx="405111" cy="259045"/>
    <xdr:sp macro="" textlink="">
      <xdr:nvSpPr>
        <xdr:cNvPr id="665" name="【庁舎】&#10;有形固定資産減価償却率該当値テキスト"/>
        <xdr:cNvSpPr txBox="1"/>
      </xdr:nvSpPr>
      <xdr:spPr>
        <a:xfrm>
          <a:off x="16408400" y="169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13970</xdr:rowOff>
    </xdr:from>
    <xdr:to>
      <xdr:col>22</xdr:col>
      <xdr:colOff>415925</xdr:colOff>
      <xdr:row>99</xdr:row>
      <xdr:rowOff>115570</xdr:rowOff>
    </xdr:to>
    <xdr:sp macro="" textlink="">
      <xdr:nvSpPr>
        <xdr:cNvPr id="666" name="円/楕円 665"/>
        <xdr:cNvSpPr/>
      </xdr:nvSpPr>
      <xdr:spPr>
        <a:xfrm>
          <a:off x="15430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64770</xdr:rowOff>
    </xdr:from>
    <xdr:to>
      <xdr:col>23</xdr:col>
      <xdr:colOff>517525</xdr:colOff>
      <xdr:row>99</xdr:row>
      <xdr:rowOff>110489</xdr:rowOff>
    </xdr:to>
    <xdr:cxnSp macro="">
      <xdr:nvCxnSpPr>
        <xdr:cNvPr id="667" name="直線コネクタ 666"/>
        <xdr:cNvCxnSpPr/>
      </xdr:nvCxnSpPr>
      <xdr:spPr>
        <a:xfrm>
          <a:off x="15481300" y="17038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26688</xdr:rowOff>
    </xdr:from>
    <xdr:ext cx="405111" cy="259045"/>
    <xdr:sp macro="" textlink="">
      <xdr:nvSpPr>
        <xdr:cNvPr id="668"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22</xdr:col>
      <xdr:colOff>149868</xdr:colOff>
      <xdr:row>97</xdr:row>
      <xdr:rowOff>132097</xdr:rowOff>
    </xdr:from>
    <xdr:ext cx="405111" cy="259045"/>
    <xdr:sp macro="" textlink="">
      <xdr:nvSpPr>
        <xdr:cNvPr id="669" name="n_1mainValue【庁舎】&#10;有形固定資産減価償却率"/>
        <xdr:cNvSpPr txBox="1"/>
      </xdr:nvSpPr>
      <xdr:spPr>
        <a:xfrm>
          <a:off x="15266043"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0" name="テキスト ボックス 6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81" name="直線コネクタ 6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2" name="テキスト ボックス 6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3" name="直線コネクタ 6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4" name="テキスト ボックス 6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5" name="直線コネクタ 6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6" name="テキスト ボックス 6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7" name="直線コネクタ 6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8" name="テキスト ボックス 6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9" name="直線コネクタ 6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0" name="テキスト ボックス 6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94" name="直線コネクタ 693"/>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95"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96" name="直線コネクタ 695"/>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97"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98" name="直線コネクタ 697"/>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44466</xdr:rowOff>
    </xdr:from>
    <xdr:ext cx="469744" cy="259045"/>
    <xdr:sp macro="" textlink="">
      <xdr:nvSpPr>
        <xdr:cNvPr id="699" name="【庁舎】&#10;一人当たり面積平均値テキスト"/>
        <xdr:cNvSpPr txBox="1"/>
      </xdr:nvSpPr>
      <xdr:spPr>
        <a:xfrm>
          <a:off x="222504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700" name="フローチャート : 判断 699"/>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701" name="フローチャート : 判断 700"/>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29211</xdr:rowOff>
    </xdr:from>
    <xdr:to>
      <xdr:col>32</xdr:col>
      <xdr:colOff>238125</xdr:colOff>
      <xdr:row>106</xdr:row>
      <xdr:rowOff>130811</xdr:rowOff>
    </xdr:to>
    <xdr:sp macro="" textlink="">
      <xdr:nvSpPr>
        <xdr:cNvPr id="707" name="円/楕円 706"/>
        <xdr:cNvSpPr/>
      </xdr:nvSpPr>
      <xdr:spPr>
        <a:xfrm>
          <a:off x="22110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7638</xdr:rowOff>
    </xdr:from>
    <xdr:ext cx="469744" cy="259045"/>
    <xdr:sp macro="" textlink="">
      <xdr:nvSpPr>
        <xdr:cNvPr id="708" name="【庁舎】&#10;一人当たり面積該当値テキスト"/>
        <xdr:cNvSpPr txBox="1"/>
      </xdr:nvSpPr>
      <xdr:spPr>
        <a:xfrm>
          <a:off x="22250400"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36830</xdr:rowOff>
    </xdr:from>
    <xdr:to>
      <xdr:col>31</xdr:col>
      <xdr:colOff>85725</xdr:colOff>
      <xdr:row>106</xdr:row>
      <xdr:rowOff>138430</xdr:rowOff>
    </xdr:to>
    <xdr:sp macro="" textlink="">
      <xdr:nvSpPr>
        <xdr:cNvPr id="709" name="円/楕円 708"/>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80011</xdr:rowOff>
    </xdr:from>
    <xdr:to>
      <xdr:col>32</xdr:col>
      <xdr:colOff>187325</xdr:colOff>
      <xdr:row>106</xdr:row>
      <xdr:rowOff>87630</xdr:rowOff>
    </xdr:to>
    <xdr:cxnSp macro="">
      <xdr:nvCxnSpPr>
        <xdr:cNvPr id="710" name="直線コネクタ 709"/>
        <xdr:cNvCxnSpPr/>
      </xdr:nvCxnSpPr>
      <xdr:spPr>
        <a:xfrm flipV="1">
          <a:off x="21323300" y="18253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74947</xdr:rowOff>
    </xdr:from>
    <xdr:ext cx="469744" cy="259045"/>
    <xdr:sp macro="" textlink="">
      <xdr:nvSpPr>
        <xdr:cNvPr id="711"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129557</xdr:rowOff>
    </xdr:from>
    <xdr:ext cx="469744" cy="259045"/>
    <xdr:sp macro="" textlink="">
      <xdr:nvSpPr>
        <xdr:cNvPr id="712"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供用開始した図書館は比較的新しい施設のため、有形固定資産減価償却率は類似団体に比べて低い値となっているが、その他の多くの施設において類似団体を上回っている。中でも老朽化の著しい市民会館、庁舎、保健センターについては、いずれも近接した場所に立地しているが、現在進めている新庁舎建設事業に際し複合化が検討されているところであり、複合化が実現されれば、有形固定資産減価償却率の低下が図られるとともに、共用部分の共同利用等により維持費の軽減が図られる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体育館・プールにおいては、平成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年度に総合体育館において耐震改修工事を実施したため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類似団体平均値に比べて</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低い値となっている。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一部事務組合により運営されている一般廃棄物処理施設については平成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クリンポートきぬ基幹的設備改良事業」（長寿命化工事）が実施されており、今後の有形固定資産減価償却率は低下する見込みである。同じく、一部事務組合にて管理されている消防署及び、市が管理を行っている消防団詰所を含めた消防施設は稼働年数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年を超える施設が多数存在し、順次改築更新を実施しているが、長期的展望に立ち、下妻市公共施設再配置計画の</a:t>
          </a:r>
          <a:r>
            <a:rPr lang="en-US" altLang="ja-JP" sz="1100">
              <a:solidFill>
                <a:schemeClr val="dk1"/>
              </a:solidFill>
              <a:effectLst/>
              <a:latin typeface="+mn-lt"/>
              <a:ea typeface="+mn-ea"/>
              <a:cs typeface="+mn-cs"/>
            </a:rPr>
            <a:t>Ⅱ</a:t>
          </a:r>
          <a:r>
            <a:rPr lang="ja-JP" altLang="ja-JP" sz="1100">
              <a:solidFill>
                <a:schemeClr val="dk1"/>
              </a:solidFill>
              <a:effectLst/>
              <a:latin typeface="+mn-lt"/>
              <a:ea typeface="+mn-ea"/>
              <a:cs typeface="+mn-cs"/>
            </a:rPr>
            <a:t>期目においてあり方の検討を実施する予定となっている。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ら以外の施設についても、下妻市公共施設等マネジメント計画に基づき、継続的に使用していく施設については長寿命化に向けた予防保全の実施、そうでない施設については複合化の検討など今後も適切な施設の維持管理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44,467
42,714
80.88
18,851,183
17,897,746
848,661
10,212,613
20,414,026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本市の財政力指数は年々緩やかに上昇しているものの、基幹産業がなく自主財源が乏しいことから、県平均を下回っている。平成</a:t>
          </a:r>
          <a:r>
            <a:rPr kumimoji="1" lang="en-US" altLang="ja-JP" sz="1300">
              <a:latin typeface="ＭＳ Ｐゴシック"/>
            </a:rPr>
            <a:t>28</a:t>
          </a:r>
          <a:r>
            <a:rPr kumimoji="1" lang="ja-JP" altLang="en-US" sz="1300">
              <a:latin typeface="ＭＳ Ｐゴシック"/>
            </a:rPr>
            <a:t>年度は企業進出による法人税割や固定資産税の増収等により基準財政収入額が前年度より上回ったため、単年度財政力指数が</a:t>
          </a:r>
          <a:r>
            <a:rPr kumimoji="1" lang="en-US" altLang="ja-JP" sz="1300">
              <a:latin typeface="ＭＳ Ｐゴシック"/>
            </a:rPr>
            <a:t>0.676</a:t>
          </a:r>
          <a:r>
            <a:rPr kumimoji="1" lang="ja-JP" altLang="en-US" sz="1300">
              <a:latin typeface="ＭＳ Ｐゴシック"/>
            </a:rPr>
            <a:t>となり、</a:t>
          </a:r>
          <a:r>
            <a:rPr kumimoji="1" lang="en-US" altLang="ja-JP" sz="1300">
              <a:latin typeface="ＭＳ Ｐゴシック"/>
            </a:rPr>
            <a:t>3</a:t>
          </a:r>
          <a:r>
            <a:rPr kumimoji="1" lang="ja-JP" altLang="en-US" sz="1300">
              <a:latin typeface="ＭＳ Ｐゴシック"/>
            </a:rPr>
            <a:t>か年平均も増となった。今後も、企業誘致等による歳入の確保に努め、財政基盤の強化を図る。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46567</xdr:rowOff>
    </xdr:to>
    <xdr:cxnSp macro="">
      <xdr:nvCxnSpPr>
        <xdr:cNvPr id="71" name="直線コネクタ 70"/>
        <xdr:cNvCxnSpPr/>
      </xdr:nvCxnSpPr>
      <xdr:spPr>
        <a:xfrm flipV="1">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66675</xdr:rowOff>
    </xdr:to>
    <xdr:cxnSp macro="">
      <xdr:nvCxnSpPr>
        <xdr:cNvPr id="74" name="直線コネクタ 73"/>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子ども子育て制度に係る施設型給付費等の扶助費や合併特例債等の償還金の義務的経費の増加に対し、臨時財政対策債発行額や合併特例期間終了に伴う普通交付税の減少により、</a:t>
          </a:r>
          <a:r>
            <a:rPr kumimoji="1" lang="en-US" altLang="ja-JP" sz="1300">
              <a:latin typeface="ＭＳ Ｐゴシック"/>
            </a:rPr>
            <a:t>92.0%</a:t>
          </a:r>
          <a:r>
            <a:rPr kumimoji="1" lang="ja-JP" altLang="en-US" sz="1300">
              <a:latin typeface="ＭＳ Ｐゴシック"/>
            </a:rPr>
            <a:t>と前年度より</a:t>
          </a:r>
          <a:r>
            <a:rPr kumimoji="1" lang="en-US" altLang="ja-JP" sz="1300">
              <a:latin typeface="ＭＳ Ｐゴシック"/>
            </a:rPr>
            <a:t>4.3</a:t>
          </a:r>
          <a:r>
            <a:rPr kumimoji="1" lang="ja-JP" altLang="en-US" sz="1300">
              <a:latin typeface="ＭＳ Ｐゴシック"/>
            </a:rPr>
            <a:t>ポイント増加し、類似団体平均よりも</a:t>
          </a:r>
          <a:r>
            <a:rPr kumimoji="1" lang="en-US" altLang="ja-JP" sz="1300">
              <a:latin typeface="ＭＳ Ｐゴシック"/>
            </a:rPr>
            <a:t>1.1</a:t>
          </a:r>
          <a:r>
            <a:rPr kumimoji="1" lang="ja-JP" altLang="en-US" sz="1300">
              <a:latin typeface="ＭＳ Ｐゴシック"/>
            </a:rPr>
            <a:t>ポイント上回っている。段階的に減少していく普通交付税に替わる財源の確保が急務となっており、企業誘致による法人税等の増収や市税等の収納率の向上を図り、一般財源を確保していくとともに、健全な財政運営を維持していくために事務事業評価を行い、歳出を抑制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155702</xdr:rowOff>
    </xdr:from>
    <xdr:to>
      <xdr:col>7</xdr:col>
      <xdr:colOff>152400</xdr:colOff>
      <xdr:row>62</xdr:row>
      <xdr:rowOff>20320</xdr:rowOff>
    </xdr:to>
    <xdr:cxnSp macro="">
      <xdr:nvCxnSpPr>
        <xdr:cNvPr id="129" name="直線コネクタ 128"/>
        <xdr:cNvCxnSpPr/>
      </xdr:nvCxnSpPr>
      <xdr:spPr>
        <a:xfrm>
          <a:off x="4114800" y="10442702"/>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155702</xdr:rowOff>
    </xdr:from>
    <xdr:to>
      <xdr:col>6</xdr:col>
      <xdr:colOff>0</xdr:colOff>
      <xdr:row>61</xdr:row>
      <xdr:rowOff>90424</xdr:rowOff>
    </xdr:to>
    <xdr:cxnSp macro="">
      <xdr:nvCxnSpPr>
        <xdr:cNvPr id="132" name="直線コネクタ 131"/>
        <xdr:cNvCxnSpPr/>
      </xdr:nvCxnSpPr>
      <xdr:spPr>
        <a:xfrm flipV="1">
          <a:off x="3225800" y="104427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85598</xdr:rowOff>
    </xdr:from>
    <xdr:to>
      <xdr:col>4</xdr:col>
      <xdr:colOff>482600</xdr:colOff>
      <xdr:row>61</xdr:row>
      <xdr:rowOff>90424</xdr:rowOff>
    </xdr:to>
    <xdr:cxnSp macro="">
      <xdr:nvCxnSpPr>
        <xdr:cNvPr id="135" name="直線コネクタ 134"/>
        <xdr:cNvCxnSpPr/>
      </xdr:nvCxnSpPr>
      <xdr:spPr>
        <a:xfrm>
          <a:off x="2336800" y="105440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85598</xdr:rowOff>
    </xdr:to>
    <xdr:cxnSp macro="">
      <xdr:nvCxnSpPr>
        <xdr:cNvPr id="138" name="直線コネクタ 137"/>
        <xdr:cNvCxnSpPr/>
      </xdr:nvCxnSpPr>
      <xdr:spPr>
        <a:xfrm>
          <a:off x="1447800" y="104909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8" name="円/楕円 147"/>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113047</xdr:rowOff>
    </xdr:from>
    <xdr:ext cx="762000" cy="259045"/>
    <xdr:sp macro="" textlink="">
      <xdr:nvSpPr>
        <xdr:cNvPr id="149"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104902</xdr:rowOff>
    </xdr:from>
    <xdr:to>
      <xdr:col>6</xdr:col>
      <xdr:colOff>50800</xdr:colOff>
      <xdr:row>61</xdr:row>
      <xdr:rowOff>35052</xdr:rowOff>
    </xdr:to>
    <xdr:sp macro="" textlink="">
      <xdr:nvSpPr>
        <xdr:cNvPr id="150" name="円/楕円 149"/>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45229</xdr:rowOff>
    </xdr:from>
    <xdr:ext cx="736600" cy="259045"/>
    <xdr:sp macro="" textlink="">
      <xdr:nvSpPr>
        <xdr:cNvPr id="151" name="テキスト ボックス 150"/>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2" name="円/楕円 151"/>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53" name="テキスト ボックス 152"/>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34798</xdr:rowOff>
    </xdr:from>
    <xdr:to>
      <xdr:col>3</xdr:col>
      <xdr:colOff>330200</xdr:colOff>
      <xdr:row>61</xdr:row>
      <xdr:rowOff>136398</xdr:rowOff>
    </xdr:to>
    <xdr:sp macro="" textlink="">
      <xdr:nvSpPr>
        <xdr:cNvPr id="154" name="円/楕円 153"/>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121175</xdr:rowOff>
    </xdr:from>
    <xdr:ext cx="762000" cy="259045"/>
    <xdr:sp macro="" textlink="">
      <xdr:nvSpPr>
        <xdr:cNvPr id="155" name="テキスト ボックス 154"/>
        <xdr:cNvSpPr txBox="1"/>
      </xdr:nvSpPr>
      <xdr:spPr>
        <a:xfrm>
          <a:off x="1955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6" name="円/楕円 155"/>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68089</xdr:rowOff>
    </xdr:from>
    <xdr:ext cx="762000" cy="259045"/>
    <xdr:sp macro="" textlink="">
      <xdr:nvSpPr>
        <xdr:cNvPr id="157" name="テキスト ボックス 156"/>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類似団体平均を大きく下回っている要因として、ごみ処理施設や消防に係る業務を一部事務組合で広域的に行っていることがあげられる。また、前年度より決算額が</a:t>
          </a:r>
          <a:r>
            <a:rPr kumimoji="1" lang="en-US" altLang="ja-JP" sz="1300">
              <a:latin typeface="ＭＳ Ｐゴシック"/>
            </a:rPr>
            <a:t>3,067</a:t>
          </a:r>
          <a:r>
            <a:rPr kumimoji="1" lang="ja-JP" altLang="en-US" sz="1300">
              <a:latin typeface="ＭＳ Ｐゴシック"/>
            </a:rPr>
            <a:t>円減少となった要因としては、旧東部中学校校舎解体工事の皆減によるものであるが、施設等の維持管理に伴う費用やクラウド化等の電算費の増など物件費が増加傾向にあるため、施設規模の適正化や委託料の見直し等、経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111213</xdr:rowOff>
    </xdr:from>
    <xdr:to>
      <xdr:col>7</xdr:col>
      <xdr:colOff>152400</xdr:colOff>
      <xdr:row>80</xdr:row>
      <xdr:rowOff>123547</xdr:rowOff>
    </xdr:to>
    <xdr:cxnSp macro="">
      <xdr:nvCxnSpPr>
        <xdr:cNvPr id="192" name="直線コネクタ 191"/>
        <xdr:cNvCxnSpPr/>
      </xdr:nvCxnSpPr>
      <xdr:spPr>
        <a:xfrm flipV="1">
          <a:off x="4114800" y="13827213"/>
          <a:ext cx="8382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97022</xdr:rowOff>
    </xdr:from>
    <xdr:to>
      <xdr:col>6</xdr:col>
      <xdr:colOff>0</xdr:colOff>
      <xdr:row>80</xdr:row>
      <xdr:rowOff>123547</xdr:rowOff>
    </xdr:to>
    <xdr:cxnSp macro="">
      <xdr:nvCxnSpPr>
        <xdr:cNvPr id="195" name="直線コネクタ 194"/>
        <xdr:cNvCxnSpPr/>
      </xdr:nvCxnSpPr>
      <xdr:spPr>
        <a:xfrm>
          <a:off x="3225800" y="13813022"/>
          <a:ext cx="889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79133</xdr:rowOff>
    </xdr:from>
    <xdr:to>
      <xdr:col>4</xdr:col>
      <xdr:colOff>482600</xdr:colOff>
      <xdr:row>80</xdr:row>
      <xdr:rowOff>97022</xdr:rowOff>
    </xdr:to>
    <xdr:cxnSp macro="">
      <xdr:nvCxnSpPr>
        <xdr:cNvPr id="198" name="直線コネクタ 197"/>
        <xdr:cNvCxnSpPr/>
      </xdr:nvCxnSpPr>
      <xdr:spPr>
        <a:xfrm>
          <a:off x="2336800" y="13795133"/>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79133</xdr:rowOff>
    </xdr:from>
    <xdr:to>
      <xdr:col>3</xdr:col>
      <xdr:colOff>279400</xdr:colOff>
      <xdr:row>80</xdr:row>
      <xdr:rowOff>80054</xdr:rowOff>
    </xdr:to>
    <xdr:cxnSp macro="">
      <xdr:nvCxnSpPr>
        <xdr:cNvPr id="201" name="直線コネクタ 200"/>
        <xdr:cNvCxnSpPr/>
      </xdr:nvCxnSpPr>
      <xdr:spPr>
        <a:xfrm flipV="1">
          <a:off x="1447800" y="13795133"/>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60413</xdr:rowOff>
    </xdr:from>
    <xdr:to>
      <xdr:col>7</xdr:col>
      <xdr:colOff>203200</xdr:colOff>
      <xdr:row>80</xdr:row>
      <xdr:rowOff>162013</xdr:rowOff>
    </xdr:to>
    <xdr:sp macro="" textlink="">
      <xdr:nvSpPr>
        <xdr:cNvPr id="211" name="円/楕円 210"/>
        <xdr:cNvSpPr/>
      </xdr:nvSpPr>
      <xdr:spPr>
        <a:xfrm>
          <a:off x="4902200" y="137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153140</xdr:rowOff>
    </xdr:from>
    <xdr:ext cx="762000" cy="259045"/>
    <xdr:sp macro="" textlink="">
      <xdr:nvSpPr>
        <xdr:cNvPr id="212" name="人件費・物件費等の状況該当値テキスト"/>
        <xdr:cNvSpPr txBox="1"/>
      </xdr:nvSpPr>
      <xdr:spPr>
        <a:xfrm>
          <a:off x="5041900" y="1369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106,601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72747</xdr:rowOff>
    </xdr:from>
    <xdr:to>
      <xdr:col>6</xdr:col>
      <xdr:colOff>50800</xdr:colOff>
      <xdr:row>81</xdr:row>
      <xdr:rowOff>2897</xdr:rowOff>
    </xdr:to>
    <xdr:sp macro="" textlink="">
      <xdr:nvSpPr>
        <xdr:cNvPr id="213" name="円/楕円 212"/>
        <xdr:cNvSpPr/>
      </xdr:nvSpPr>
      <xdr:spPr>
        <a:xfrm>
          <a:off x="4064000" y="137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13074</xdr:rowOff>
    </xdr:from>
    <xdr:ext cx="736600" cy="259045"/>
    <xdr:sp macro="" textlink="">
      <xdr:nvSpPr>
        <xdr:cNvPr id="214" name="テキスト ボックス 213"/>
        <xdr:cNvSpPr txBox="1"/>
      </xdr:nvSpPr>
      <xdr:spPr>
        <a:xfrm>
          <a:off x="3733800" y="13557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46222</xdr:rowOff>
    </xdr:from>
    <xdr:to>
      <xdr:col>4</xdr:col>
      <xdr:colOff>533400</xdr:colOff>
      <xdr:row>80</xdr:row>
      <xdr:rowOff>147822</xdr:rowOff>
    </xdr:to>
    <xdr:sp macro="" textlink="">
      <xdr:nvSpPr>
        <xdr:cNvPr id="215" name="円/楕円 214"/>
        <xdr:cNvSpPr/>
      </xdr:nvSpPr>
      <xdr:spPr>
        <a:xfrm>
          <a:off x="3175000" y="13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157999</xdr:rowOff>
    </xdr:from>
    <xdr:ext cx="762000" cy="259045"/>
    <xdr:sp macro="" textlink="">
      <xdr:nvSpPr>
        <xdr:cNvPr id="216" name="テキスト ボックス 215"/>
        <xdr:cNvSpPr txBox="1"/>
      </xdr:nvSpPr>
      <xdr:spPr>
        <a:xfrm>
          <a:off x="2844800" y="1353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28333</xdr:rowOff>
    </xdr:from>
    <xdr:to>
      <xdr:col>3</xdr:col>
      <xdr:colOff>330200</xdr:colOff>
      <xdr:row>80</xdr:row>
      <xdr:rowOff>129933</xdr:rowOff>
    </xdr:to>
    <xdr:sp macro="" textlink="">
      <xdr:nvSpPr>
        <xdr:cNvPr id="217" name="円/楕円 216"/>
        <xdr:cNvSpPr/>
      </xdr:nvSpPr>
      <xdr:spPr>
        <a:xfrm>
          <a:off x="2286000" y="137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140110</xdr:rowOff>
    </xdr:from>
    <xdr:ext cx="762000" cy="259045"/>
    <xdr:sp macro="" textlink="">
      <xdr:nvSpPr>
        <xdr:cNvPr id="218" name="テキスト ボックス 217"/>
        <xdr:cNvSpPr txBox="1"/>
      </xdr:nvSpPr>
      <xdr:spPr>
        <a:xfrm>
          <a:off x="1955800" y="135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98,624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29254</xdr:rowOff>
    </xdr:from>
    <xdr:to>
      <xdr:col>2</xdr:col>
      <xdr:colOff>127000</xdr:colOff>
      <xdr:row>80</xdr:row>
      <xdr:rowOff>130854</xdr:rowOff>
    </xdr:to>
    <xdr:sp macro="" textlink="">
      <xdr:nvSpPr>
        <xdr:cNvPr id="219" name="円/楕円 218"/>
        <xdr:cNvSpPr/>
      </xdr:nvSpPr>
      <xdr:spPr>
        <a:xfrm>
          <a:off x="1397000" y="137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141031</xdr:rowOff>
    </xdr:from>
    <xdr:ext cx="762000" cy="259045"/>
    <xdr:sp macro="" textlink="">
      <xdr:nvSpPr>
        <xdr:cNvPr id="220" name="テキスト ボックス 219"/>
        <xdr:cNvSpPr txBox="1"/>
      </xdr:nvSpPr>
      <xdr:spPr>
        <a:xfrm>
          <a:off x="1066800" y="1351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0.1</a:t>
          </a:r>
          <a:r>
            <a:rPr kumimoji="1" lang="ja-JP" altLang="en-US" sz="1300">
              <a:latin typeface="ＭＳ Ｐゴシック"/>
            </a:rPr>
            <a:t>ポイント上昇したが、全国市平均より</a:t>
          </a:r>
          <a:r>
            <a:rPr kumimoji="1" lang="en-US" altLang="ja-JP" sz="1300">
              <a:latin typeface="ＭＳ Ｐゴシック"/>
            </a:rPr>
            <a:t>2.5</a:t>
          </a:r>
          <a:r>
            <a:rPr kumimoji="1" lang="ja-JP" altLang="en-US" sz="1300">
              <a:latin typeface="ＭＳ Ｐゴシック"/>
            </a:rPr>
            <a:t>ポイント下回っている。国家公務員の給与構造改革を踏まえ、平成</a:t>
          </a:r>
          <a:r>
            <a:rPr kumimoji="1" lang="en-US" altLang="ja-JP" sz="1300">
              <a:latin typeface="ＭＳ Ｐゴシック"/>
            </a:rPr>
            <a:t>18</a:t>
          </a:r>
          <a:r>
            <a:rPr kumimoji="1" lang="ja-JP" altLang="en-US" sz="1300">
              <a:latin typeface="ＭＳ Ｐゴシック"/>
            </a:rPr>
            <a:t>年度から国に準じた給与構造の見直しを行ってきているが、今後も引き続き見直しを行いながら、人事評価制度の実施などにより給与水準の適正化に努める。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99786</xdr:rowOff>
    </xdr:to>
    <xdr:cxnSp macro="">
      <xdr:nvCxnSpPr>
        <xdr:cNvPr id="256" name="直線コネクタ 255"/>
        <xdr:cNvCxnSpPr/>
      </xdr:nvCxnSpPr>
      <xdr:spPr>
        <a:xfrm>
          <a:off x="16179800" y="144900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88295</xdr:rowOff>
    </xdr:to>
    <xdr:cxnSp macro="">
      <xdr:nvCxnSpPr>
        <xdr:cNvPr id="259" name="直線コネクタ 258"/>
        <xdr:cNvCxnSpPr/>
      </xdr:nvCxnSpPr>
      <xdr:spPr>
        <a:xfrm>
          <a:off x="15290800" y="144671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85</xdr:row>
      <xdr:rowOff>77712</xdr:rowOff>
    </xdr:to>
    <xdr:cxnSp macro="">
      <xdr:nvCxnSpPr>
        <xdr:cNvPr id="262" name="直線コネクタ 261"/>
        <xdr:cNvCxnSpPr/>
      </xdr:nvCxnSpPr>
      <xdr:spPr>
        <a:xfrm flipV="1">
          <a:off x="14401800" y="1446711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3" name="フローチャート : 判断 262"/>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4" name="テキスト ボックス 26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77712</xdr:rowOff>
    </xdr:from>
    <xdr:to>
      <xdr:col>21</xdr:col>
      <xdr:colOff>0</xdr:colOff>
      <xdr:row>90</xdr:row>
      <xdr:rowOff>13305</xdr:rowOff>
    </xdr:to>
    <xdr:cxnSp macro="">
      <xdr:nvCxnSpPr>
        <xdr:cNvPr id="265" name="直線コネクタ 264"/>
        <xdr:cNvCxnSpPr/>
      </xdr:nvCxnSpPr>
      <xdr:spPr>
        <a:xfrm flipV="1">
          <a:off x="13512800" y="14650962"/>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6" name="フローチャート : 判断 265"/>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23784</xdr:rowOff>
    </xdr:from>
    <xdr:ext cx="762000" cy="259045"/>
    <xdr:sp macro="" textlink="">
      <xdr:nvSpPr>
        <xdr:cNvPr id="267" name="テキスト ボックス 26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74282</xdr:rowOff>
    </xdr:from>
    <xdr:ext cx="762000" cy="259045"/>
    <xdr:sp macro="" textlink="">
      <xdr:nvSpPr>
        <xdr:cNvPr id="269" name="テキスト ボックス 268"/>
        <xdr:cNvSpPr txBox="1"/>
      </xdr:nvSpPr>
      <xdr:spPr>
        <a:xfrm>
          <a:off x="13131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5" name="円/楕円 274"/>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65513</xdr:rowOff>
    </xdr:from>
    <xdr:ext cx="762000" cy="259045"/>
    <xdr:sp macro="" textlink="">
      <xdr:nvSpPr>
        <xdr:cNvPr id="276"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7" name="円/楕円 276"/>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78" name="テキスト ボックス 277"/>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9" name="円/楕円 278"/>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80" name="テキスト ボックス 279"/>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26912</xdr:rowOff>
    </xdr:from>
    <xdr:to>
      <xdr:col>21</xdr:col>
      <xdr:colOff>50800</xdr:colOff>
      <xdr:row>85</xdr:row>
      <xdr:rowOff>128512</xdr:rowOff>
    </xdr:to>
    <xdr:sp macro="" textlink="">
      <xdr:nvSpPr>
        <xdr:cNvPr id="281" name="円/楕円 280"/>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113289</xdr:rowOff>
    </xdr:from>
    <xdr:ext cx="762000" cy="259045"/>
    <xdr:sp macro="" textlink="">
      <xdr:nvSpPr>
        <xdr:cNvPr id="282" name="テキスト ボックス 281"/>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83" name="円/楕円 282"/>
        <xdr:cNvSpPr/>
      </xdr:nvSpPr>
      <xdr:spPr>
        <a:xfrm>
          <a:off x="13462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84" name="テキスト ボックス 283"/>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ごみ処理施設や消防に係る業務を一部事務組合で行っていることや、職員の新規採用を控えてきたこともあり、類似団体平均を下回っているが、年々増加傾向にはある。平成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月時点で、普通会計部門における職員数は</a:t>
          </a:r>
          <a:r>
            <a:rPr kumimoji="1" lang="en-US" altLang="ja-JP" sz="1300">
              <a:latin typeface="ＭＳ Ｐゴシック"/>
            </a:rPr>
            <a:t>280</a:t>
          </a:r>
          <a:r>
            <a:rPr kumimoji="1" lang="ja-JP" altLang="en-US" sz="1300">
              <a:latin typeface="ＭＳ Ｐゴシック"/>
            </a:rPr>
            <a:t>人と前年度より</a:t>
          </a:r>
          <a:r>
            <a:rPr kumimoji="1" lang="en-US" altLang="ja-JP" sz="1300">
              <a:latin typeface="ＭＳ Ｐゴシック"/>
            </a:rPr>
            <a:t>6</a:t>
          </a:r>
          <a:r>
            <a:rPr kumimoji="1" lang="ja-JP" altLang="en-US" sz="1300">
              <a:latin typeface="ＭＳ Ｐゴシック"/>
            </a:rPr>
            <a:t>人増となっている。今後も行政サービスの質を低下させることなく、事務事業の見直しを図りながら、定員管理の適正化に努める。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13335</xdr:rowOff>
    </xdr:from>
    <xdr:to>
      <xdr:col>24</xdr:col>
      <xdr:colOff>558800</xdr:colOff>
      <xdr:row>60</xdr:row>
      <xdr:rowOff>42635</xdr:rowOff>
    </xdr:to>
    <xdr:cxnSp macro="">
      <xdr:nvCxnSpPr>
        <xdr:cNvPr id="321" name="直線コネクタ 320"/>
        <xdr:cNvCxnSpPr/>
      </xdr:nvCxnSpPr>
      <xdr:spPr>
        <a:xfrm>
          <a:off x="16179800" y="10300335"/>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169273</xdr:rowOff>
    </xdr:from>
    <xdr:to>
      <xdr:col>23</xdr:col>
      <xdr:colOff>406400</xdr:colOff>
      <xdr:row>60</xdr:row>
      <xdr:rowOff>13335</xdr:rowOff>
    </xdr:to>
    <xdr:cxnSp macro="">
      <xdr:nvCxnSpPr>
        <xdr:cNvPr id="324" name="直線コネクタ 323"/>
        <xdr:cNvCxnSpPr/>
      </xdr:nvCxnSpPr>
      <xdr:spPr>
        <a:xfrm>
          <a:off x="15290800" y="102848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162378</xdr:rowOff>
    </xdr:from>
    <xdr:to>
      <xdr:col>22</xdr:col>
      <xdr:colOff>203200</xdr:colOff>
      <xdr:row>59</xdr:row>
      <xdr:rowOff>169273</xdr:rowOff>
    </xdr:to>
    <xdr:cxnSp macro="">
      <xdr:nvCxnSpPr>
        <xdr:cNvPr id="327" name="直線コネクタ 326"/>
        <xdr:cNvCxnSpPr/>
      </xdr:nvCxnSpPr>
      <xdr:spPr>
        <a:xfrm>
          <a:off x="14401800" y="102779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8" name="フローチャート : 判断 327"/>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29" name="テキスト ボックス 328"/>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162378</xdr:rowOff>
    </xdr:from>
    <xdr:to>
      <xdr:col>21</xdr:col>
      <xdr:colOff>0</xdr:colOff>
      <xdr:row>59</xdr:row>
      <xdr:rowOff>165826</xdr:rowOff>
    </xdr:to>
    <xdr:cxnSp macro="">
      <xdr:nvCxnSpPr>
        <xdr:cNvPr id="330" name="直線コネクタ 329"/>
        <xdr:cNvCxnSpPr/>
      </xdr:nvCxnSpPr>
      <xdr:spPr>
        <a:xfrm flipV="1">
          <a:off x="13512800" y="102779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1" name="フローチャート : 判断 330"/>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2" name="テキスト ボックス 331"/>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3" name="フローチャート : 判断 332"/>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4" name="テキスト ボックス 333"/>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163285</xdr:rowOff>
    </xdr:from>
    <xdr:to>
      <xdr:col>24</xdr:col>
      <xdr:colOff>609600</xdr:colOff>
      <xdr:row>60</xdr:row>
      <xdr:rowOff>93435</xdr:rowOff>
    </xdr:to>
    <xdr:sp macro="" textlink="">
      <xdr:nvSpPr>
        <xdr:cNvPr id="340" name="円/楕円 339"/>
        <xdr:cNvSpPr/>
      </xdr:nvSpPr>
      <xdr:spPr>
        <a:xfrm>
          <a:off x="16967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8362</xdr:rowOff>
    </xdr:from>
    <xdr:ext cx="762000" cy="259045"/>
    <xdr:sp macro="" textlink="">
      <xdr:nvSpPr>
        <xdr:cNvPr id="341" name="定員管理の状況該当値テキスト"/>
        <xdr:cNvSpPr txBox="1"/>
      </xdr:nvSpPr>
      <xdr:spPr>
        <a:xfrm>
          <a:off x="17106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133985</xdr:rowOff>
    </xdr:from>
    <xdr:to>
      <xdr:col>23</xdr:col>
      <xdr:colOff>457200</xdr:colOff>
      <xdr:row>60</xdr:row>
      <xdr:rowOff>64135</xdr:rowOff>
    </xdr:to>
    <xdr:sp macro="" textlink="">
      <xdr:nvSpPr>
        <xdr:cNvPr id="342" name="円/楕円 341"/>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74312</xdr:rowOff>
    </xdr:from>
    <xdr:ext cx="736600" cy="259045"/>
    <xdr:sp macro="" textlink="">
      <xdr:nvSpPr>
        <xdr:cNvPr id="343" name="テキスト ボックス 342"/>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118473</xdr:rowOff>
    </xdr:from>
    <xdr:to>
      <xdr:col>22</xdr:col>
      <xdr:colOff>254000</xdr:colOff>
      <xdr:row>60</xdr:row>
      <xdr:rowOff>48623</xdr:rowOff>
    </xdr:to>
    <xdr:sp macro="" textlink="">
      <xdr:nvSpPr>
        <xdr:cNvPr id="344" name="円/楕円 343"/>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58800</xdr:rowOff>
    </xdr:from>
    <xdr:ext cx="762000" cy="259045"/>
    <xdr:sp macro="" textlink="">
      <xdr:nvSpPr>
        <xdr:cNvPr id="345" name="テキスト ボックス 344"/>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111578</xdr:rowOff>
    </xdr:from>
    <xdr:to>
      <xdr:col>21</xdr:col>
      <xdr:colOff>50800</xdr:colOff>
      <xdr:row>60</xdr:row>
      <xdr:rowOff>41728</xdr:rowOff>
    </xdr:to>
    <xdr:sp macro="" textlink="">
      <xdr:nvSpPr>
        <xdr:cNvPr id="346" name="円/楕円 345"/>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51905</xdr:rowOff>
    </xdr:from>
    <xdr:ext cx="762000" cy="259045"/>
    <xdr:sp macro="" textlink="">
      <xdr:nvSpPr>
        <xdr:cNvPr id="347" name="テキスト ボックス 346"/>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115026</xdr:rowOff>
    </xdr:from>
    <xdr:to>
      <xdr:col>19</xdr:col>
      <xdr:colOff>533400</xdr:colOff>
      <xdr:row>60</xdr:row>
      <xdr:rowOff>45176</xdr:rowOff>
    </xdr:to>
    <xdr:sp macro="" textlink="">
      <xdr:nvSpPr>
        <xdr:cNvPr id="348" name="円/楕円 347"/>
        <xdr:cNvSpPr/>
      </xdr:nvSpPr>
      <xdr:spPr>
        <a:xfrm>
          <a:off x="13462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55353</xdr:rowOff>
    </xdr:from>
    <xdr:ext cx="762000" cy="259045"/>
    <xdr:sp macro="" textlink="">
      <xdr:nvSpPr>
        <xdr:cNvPr id="349" name="テキスト ボックス 348"/>
        <xdr:cNvSpPr txBox="1"/>
      </xdr:nvSpPr>
      <xdr:spPr>
        <a:xfrm>
          <a:off x="13131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8.3%</a:t>
          </a:r>
          <a:r>
            <a:rPr kumimoji="1" lang="ja-JP" altLang="en-US" sz="1300">
              <a:latin typeface="ＭＳ Ｐゴシック"/>
            </a:rPr>
            <a:t>と前年度から</a:t>
          </a:r>
          <a:r>
            <a:rPr kumimoji="1" lang="en-US" altLang="ja-JP" sz="1300">
              <a:latin typeface="ＭＳ Ｐゴシック"/>
            </a:rPr>
            <a:t>1.3</a:t>
          </a:r>
          <a:r>
            <a:rPr kumimoji="1" lang="ja-JP" altLang="en-US" sz="1300">
              <a:latin typeface="ＭＳ Ｐゴシック"/>
            </a:rPr>
            <a:t>ポイント低下し、また類似団体平均よりも下回っている。主な要因としては、分子では下妻地方広域事務組合の起債償還減による負担金の減少、また、分母では法人税割や固定資産税の増収による標準税収入額等の増によるものである。公債費については、下妻中学校改築事業や都市再生整備計画事業等の起債発行により増加傾向にあるため、起債事業を厳選し、地方債発行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161713</xdr:rowOff>
    </xdr:from>
    <xdr:to>
      <xdr:col>24</xdr:col>
      <xdr:colOff>558800</xdr:colOff>
      <xdr:row>40</xdr:row>
      <xdr:rowOff>94827</xdr:rowOff>
    </xdr:to>
    <xdr:cxnSp macro="">
      <xdr:nvCxnSpPr>
        <xdr:cNvPr id="383" name="直線コネクタ 382"/>
        <xdr:cNvCxnSpPr/>
      </xdr:nvCxnSpPr>
      <xdr:spPr>
        <a:xfrm flipV="1">
          <a:off x="16179800" y="68482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41</xdr:row>
      <xdr:rowOff>60113</xdr:rowOff>
    </xdr:to>
    <xdr:cxnSp macro="">
      <xdr:nvCxnSpPr>
        <xdr:cNvPr id="386" name="直線コネクタ 385"/>
        <xdr:cNvCxnSpPr/>
      </xdr:nvCxnSpPr>
      <xdr:spPr>
        <a:xfrm flipV="1">
          <a:off x="15290800" y="69528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60113</xdr:rowOff>
    </xdr:from>
    <xdr:to>
      <xdr:col>22</xdr:col>
      <xdr:colOff>203200</xdr:colOff>
      <xdr:row>42</xdr:row>
      <xdr:rowOff>17356</xdr:rowOff>
    </xdr:to>
    <xdr:cxnSp macro="">
      <xdr:nvCxnSpPr>
        <xdr:cNvPr id="389" name="直線コネクタ 388"/>
        <xdr:cNvCxnSpPr/>
      </xdr:nvCxnSpPr>
      <xdr:spPr>
        <a:xfrm flipV="1">
          <a:off x="14401800" y="70895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1" name="テキスト ボックス 390"/>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105833</xdr:rowOff>
    </xdr:to>
    <xdr:cxnSp macro="">
      <xdr:nvCxnSpPr>
        <xdr:cNvPr id="392" name="直線コネクタ 391"/>
        <xdr:cNvCxnSpPr/>
      </xdr:nvCxnSpPr>
      <xdr:spPr>
        <a:xfrm flipV="1">
          <a:off x="13512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3" name="フローチャート :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4" name="テキスト ボックス 393"/>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6" name="テキスト ボックス 395"/>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110913</xdr:rowOff>
    </xdr:from>
    <xdr:to>
      <xdr:col>24</xdr:col>
      <xdr:colOff>609600</xdr:colOff>
      <xdr:row>40</xdr:row>
      <xdr:rowOff>41063</xdr:rowOff>
    </xdr:to>
    <xdr:sp macro="" textlink="">
      <xdr:nvSpPr>
        <xdr:cNvPr id="402" name="円/楕円 401"/>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127440</xdr:rowOff>
    </xdr:from>
    <xdr:ext cx="762000" cy="259045"/>
    <xdr:sp macro="" textlink="">
      <xdr:nvSpPr>
        <xdr:cNvPr id="403"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404" name="円/楕円 403"/>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405" name="テキスト ボックス 404"/>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9313</xdr:rowOff>
    </xdr:from>
    <xdr:to>
      <xdr:col>22</xdr:col>
      <xdr:colOff>254000</xdr:colOff>
      <xdr:row>41</xdr:row>
      <xdr:rowOff>110913</xdr:rowOff>
    </xdr:to>
    <xdr:sp macro="" textlink="">
      <xdr:nvSpPr>
        <xdr:cNvPr id="406" name="円/楕円 405"/>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95690</xdr:rowOff>
    </xdr:from>
    <xdr:ext cx="762000" cy="259045"/>
    <xdr:sp macro="" textlink="">
      <xdr:nvSpPr>
        <xdr:cNvPr id="407" name="テキスト ボックス 406"/>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08" name="円/楕円 407"/>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52933</xdr:rowOff>
    </xdr:from>
    <xdr:ext cx="762000" cy="259045"/>
    <xdr:sp macro="" textlink="">
      <xdr:nvSpPr>
        <xdr:cNvPr id="409" name="テキスト ボックス 408"/>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0" name="円/楕円 409"/>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141410</xdr:rowOff>
    </xdr:from>
    <xdr:ext cx="762000" cy="259045"/>
    <xdr:sp macro="" textlink="">
      <xdr:nvSpPr>
        <xdr:cNvPr id="411" name="テキスト ボックス 410"/>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将来負担比率は年々低下しているものの類似団体平均を大きく上回っている。これは、下妻中学校改築事業や都市再生整備計画事業等の地方債発行により地方債残高が増加傾向にあることが主な要因である。水道事業繰入見込額や下妻地方広域事務組合への負担金が減少していることから、将来負担額はある程度抑制されていくものと思われるが、今後、庁舎建設事業が控えていることから、新規事業の起債発行については、将来世代への負担を軽減するよう、事業を厳選し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32724</xdr:rowOff>
    </xdr:from>
    <xdr:to>
      <xdr:col>24</xdr:col>
      <xdr:colOff>558800</xdr:colOff>
      <xdr:row>17</xdr:row>
      <xdr:rowOff>64093</xdr:rowOff>
    </xdr:to>
    <xdr:cxnSp macro="">
      <xdr:nvCxnSpPr>
        <xdr:cNvPr id="445" name="直線コネクタ 444"/>
        <xdr:cNvCxnSpPr/>
      </xdr:nvCxnSpPr>
      <xdr:spPr>
        <a:xfrm flipV="1">
          <a:off x="16179800" y="2947374"/>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64093</xdr:rowOff>
    </xdr:from>
    <xdr:to>
      <xdr:col>23</xdr:col>
      <xdr:colOff>406400</xdr:colOff>
      <xdr:row>17</xdr:row>
      <xdr:rowOff>113961</xdr:rowOff>
    </xdr:to>
    <xdr:cxnSp macro="">
      <xdr:nvCxnSpPr>
        <xdr:cNvPr id="448" name="直線コネクタ 447"/>
        <xdr:cNvCxnSpPr/>
      </xdr:nvCxnSpPr>
      <xdr:spPr>
        <a:xfrm flipV="1">
          <a:off x="15290800" y="2978743"/>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113961</xdr:rowOff>
    </xdr:from>
    <xdr:to>
      <xdr:col>22</xdr:col>
      <xdr:colOff>203200</xdr:colOff>
      <xdr:row>17</xdr:row>
      <xdr:rowOff>116374</xdr:rowOff>
    </xdr:to>
    <xdr:cxnSp macro="">
      <xdr:nvCxnSpPr>
        <xdr:cNvPr id="451" name="直線コネクタ 450"/>
        <xdr:cNvCxnSpPr/>
      </xdr:nvCxnSpPr>
      <xdr:spPr>
        <a:xfrm flipV="1">
          <a:off x="14401800" y="302861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3" name="テキスト ボックス 452"/>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116374</xdr:rowOff>
    </xdr:from>
    <xdr:to>
      <xdr:col>21</xdr:col>
      <xdr:colOff>0</xdr:colOff>
      <xdr:row>18</xdr:row>
      <xdr:rowOff>79248</xdr:rowOff>
    </xdr:to>
    <xdr:cxnSp macro="">
      <xdr:nvCxnSpPr>
        <xdr:cNvPr id="454" name="直線コネクタ 453"/>
        <xdr:cNvCxnSpPr/>
      </xdr:nvCxnSpPr>
      <xdr:spPr>
        <a:xfrm flipV="1">
          <a:off x="13512800" y="3031024"/>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6" name="テキスト ボックス 455"/>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8" name="テキスト ボックス 45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153374</xdr:rowOff>
    </xdr:from>
    <xdr:to>
      <xdr:col>24</xdr:col>
      <xdr:colOff>609600</xdr:colOff>
      <xdr:row>17</xdr:row>
      <xdr:rowOff>83524</xdr:rowOff>
    </xdr:to>
    <xdr:sp macro="" textlink="">
      <xdr:nvSpPr>
        <xdr:cNvPr id="464" name="円/楕円 463"/>
        <xdr:cNvSpPr/>
      </xdr:nvSpPr>
      <xdr:spPr>
        <a:xfrm>
          <a:off x="16967200" y="28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125451</xdr:rowOff>
    </xdr:from>
    <xdr:ext cx="762000" cy="259045"/>
    <xdr:sp macro="" textlink="">
      <xdr:nvSpPr>
        <xdr:cNvPr id="465" name="将来負担の状況該当値テキスト"/>
        <xdr:cNvSpPr txBox="1"/>
      </xdr:nvSpPr>
      <xdr:spPr>
        <a:xfrm>
          <a:off x="17106900" y="286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13293</xdr:rowOff>
    </xdr:from>
    <xdr:to>
      <xdr:col>23</xdr:col>
      <xdr:colOff>457200</xdr:colOff>
      <xdr:row>17</xdr:row>
      <xdr:rowOff>114893</xdr:rowOff>
    </xdr:to>
    <xdr:sp macro="" textlink="">
      <xdr:nvSpPr>
        <xdr:cNvPr id="466" name="円/楕円 465"/>
        <xdr:cNvSpPr/>
      </xdr:nvSpPr>
      <xdr:spPr>
        <a:xfrm>
          <a:off x="16129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99670</xdr:rowOff>
    </xdr:from>
    <xdr:ext cx="736600" cy="259045"/>
    <xdr:sp macro="" textlink="">
      <xdr:nvSpPr>
        <xdr:cNvPr id="467" name="テキスト ボックス 466"/>
        <xdr:cNvSpPr txBox="1"/>
      </xdr:nvSpPr>
      <xdr:spPr>
        <a:xfrm>
          <a:off x="15798800" y="3014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63161</xdr:rowOff>
    </xdr:from>
    <xdr:to>
      <xdr:col>22</xdr:col>
      <xdr:colOff>254000</xdr:colOff>
      <xdr:row>17</xdr:row>
      <xdr:rowOff>164761</xdr:rowOff>
    </xdr:to>
    <xdr:sp macro="" textlink="">
      <xdr:nvSpPr>
        <xdr:cNvPr id="468" name="円/楕円 467"/>
        <xdr:cNvSpPr/>
      </xdr:nvSpPr>
      <xdr:spPr>
        <a:xfrm>
          <a:off x="15240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149538</xdr:rowOff>
    </xdr:from>
    <xdr:ext cx="762000" cy="259045"/>
    <xdr:sp macro="" textlink="">
      <xdr:nvSpPr>
        <xdr:cNvPr id="469" name="テキスト ボックス 468"/>
        <xdr:cNvSpPr txBox="1"/>
      </xdr:nvSpPr>
      <xdr:spPr>
        <a:xfrm>
          <a:off x="14909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65574</xdr:rowOff>
    </xdr:from>
    <xdr:to>
      <xdr:col>21</xdr:col>
      <xdr:colOff>50800</xdr:colOff>
      <xdr:row>17</xdr:row>
      <xdr:rowOff>167174</xdr:rowOff>
    </xdr:to>
    <xdr:sp macro="" textlink="">
      <xdr:nvSpPr>
        <xdr:cNvPr id="470" name="円/楕円 469"/>
        <xdr:cNvSpPr/>
      </xdr:nvSpPr>
      <xdr:spPr>
        <a:xfrm>
          <a:off x="14351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151951</xdr:rowOff>
    </xdr:from>
    <xdr:ext cx="762000" cy="259045"/>
    <xdr:sp macro="" textlink="">
      <xdr:nvSpPr>
        <xdr:cNvPr id="471" name="テキスト ボックス 470"/>
        <xdr:cNvSpPr txBox="1"/>
      </xdr:nvSpPr>
      <xdr:spPr>
        <a:xfrm>
          <a:off x="14020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28448</xdr:rowOff>
    </xdr:from>
    <xdr:to>
      <xdr:col>19</xdr:col>
      <xdr:colOff>533400</xdr:colOff>
      <xdr:row>18</xdr:row>
      <xdr:rowOff>130048</xdr:rowOff>
    </xdr:to>
    <xdr:sp macro="" textlink="">
      <xdr:nvSpPr>
        <xdr:cNvPr id="472" name="円/楕円 471"/>
        <xdr:cNvSpPr/>
      </xdr:nvSpPr>
      <xdr:spPr>
        <a:xfrm>
          <a:off x="13462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114825</xdr:rowOff>
    </xdr:from>
    <xdr:ext cx="762000" cy="259045"/>
    <xdr:sp macro="" textlink="">
      <xdr:nvSpPr>
        <xdr:cNvPr id="473" name="テキスト ボックス 472"/>
        <xdr:cNvSpPr txBox="1"/>
      </xdr:nvSpPr>
      <xdr:spPr>
        <a:xfrm>
          <a:off x="13131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44,467
42,714
80.88
18,851,183
17,897,746
848,661
10,212,613
20,414,026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人件費の占める割合は、類似団体平均よりも下回っているものの、前年度より</a:t>
          </a:r>
          <a:r>
            <a:rPr kumimoji="1" lang="en-US" altLang="ja-JP" sz="1300">
              <a:latin typeface="ＭＳ Ｐゴシック"/>
            </a:rPr>
            <a:t>1.3</a:t>
          </a:r>
          <a:r>
            <a:rPr kumimoji="1" lang="ja-JP" altLang="en-US" sz="1300">
              <a:latin typeface="ＭＳ Ｐゴシック"/>
            </a:rPr>
            <a:t>ポイント増加した。ごみ処理施設や消防に係る業務を一部事務組合で行っていることにより、類似団体平均よりも下回っているが、人件費にかかる経常経費は、職員数の増や給与改定、定期昇給により前年度より</a:t>
          </a:r>
          <a:r>
            <a:rPr kumimoji="1" lang="en-US" altLang="ja-JP" sz="1300">
              <a:latin typeface="ＭＳ Ｐゴシック"/>
            </a:rPr>
            <a:t>30</a:t>
          </a:r>
          <a:r>
            <a:rPr kumimoji="1" lang="ja-JP" altLang="en-US" sz="1300">
              <a:latin typeface="ＭＳ Ｐゴシック"/>
            </a:rPr>
            <a:t>百万円増となっているため、定員管理の適正化及び人事評価制度の実施により給与水準の適正化に努める。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77470</xdr:rowOff>
    </xdr:to>
    <xdr:cxnSp macro="">
      <xdr:nvCxnSpPr>
        <xdr:cNvPr id="66" name="直線コネクタ 65"/>
        <xdr:cNvCxnSpPr/>
      </xdr:nvCxnSpPr>
      <xdr:spPr>
        <a:xfrm>
          <a:off x="3987800" y="5979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34</xdr:row>
      <xdr:rowOff>157480</xdr:rowOff>
    </xdr:to>
    <xdr:cxnSp macro="">
      <xdr:nvCxnSpPr>
        <xdr:cNvPr id="69" name="直線コネクタ 68"/>
        <xdr:cNvCxnSpPr/>
      </xdr:nvCxnSpPr>
      <xdr:spPr>
        <a:xfrm flipV="1">
          <a:off x="3098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157480</xdr:rowOff>
    </xdr:from>
    <xdr:to>
      <xdr:col>4</xdr:col>
      <xdr:colOff>346075</xdr:colOff>
      <xdr:row>35</xdr:row>
      <xdr:rowOff>24130</xdr:rowOff>
    </xdr:to>
    <xdr:cxnSp macro="">
      <xdr:nvCxnSpPr>
        <xdr:cNvPr id="72" name="直線コネクタ 71"/>
        <xdr:cNvCxnSpPr/>
      </xdr:nvCxnSpPr>
      <xdr:spPr>
        <a:xfrm flipV="1">
          <a:off x="2209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77470</xdr:rowOff>
    </xdr:to>
    <xdr:cxnSp macro="">
      <xdr:nvCxnSpPr>
        <xdr:cNvPr id="75" name="直線コネクタ 74"/>
        <xdr:cNvCxnSpPr/>
      </xdr:nvCxnSpPr>
      <xdr:spPr>
        <a:xfrm flipV="1">
          <a:off x="1320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5" name="円/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91" name="円/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物件費の占める割合は、前年度より</a:t>
          </a:r>
          <a:r>
            <a:rPr kumimoji="1" lang="en-US" altLang="ja-JP" sz="1300">
              <a:latin typeface="ＭＳ Ｐゴシック"/>
            </a:rPr>
            <a:t>1.5</a:t>
          </a:r>
          <a:r>
            <a:rPr kumimoji="1" lang="ja-JP" altLang="en-US" sz="1300">
              <a:latin typeface="ＭＳ Ｐゴシック"/>
            </a:rPr>
            <a:t>ポイント増加し、さらに類似団体平均よりも</a:t>
          </a:r>
          <a:r>
            <a:rPr kumimoji="1" lang="en-US" altLang="ja-JP" sz="1300">
              <a:latin typeface="ＭＳ Ｐゴシック"/>
            </a:rPr>
            <a:t>1.9</a:t>
          </a:r>
          <a:r>
            <a:rPr kumimoji="1" lang="ja-JP" altLang="en-US" sz="1300">
              <a:latin typeface="ＭＳ Ｐゴシック"/>
            </a:rPr>
            <a:t>ポイント上回っている。第三セクターのビアスパークしもつまの運営に対する指定管理料やクラウド化等の電算費の増が主な要因であるが、施設等の維持管理に伴う費用も増加傾向であるため</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施設規模の適正化や委託料の見直し等、経費削減に努める。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18</xdr:row>
      <xdr:rowOff>38100</xdr:rowOff>
    </xdr:to>
    <xdr:cxnSp macro="">
      <xdr:nvCxnSpPr>
        <xdr:cNvPr id="127" name="直線コネクタ 126"/>
        <xdr:cNvCxnSpPr/>
      </xdr:nvCxnSpPr>
      <xdr:spPr>
        <a:xfrm>
          <a:off x="15671800" y="2933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95250</xdr:rowOff>
    </xdr:to>
    <xdr:cxnSp macro="">
      <xdr:nvCxnSpPr>
        <xdr:cNvPr id="130" name="直線コネクタ 129"/>
        <xdr:cNvCxnSpPr/>
      </xdr:nvCxnSpPr>
      <xdr:spPr>
        <a:xfrm flipV="1">
          <a:off x="14782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6350</xdr:rowOff>
    </xdr:from>
    <xdr:to>
      <xdr:col>21</xdr:col>
      <xdr:colOff>361950</xdr:colOff>
      <xdr:row>17</xdr:row>
      <xdr:rowOff>95250</xdr:rowOff>
    </xdr:to>
    <xdr:cxnSp macro="">
      <xdr:nvCxnSpPr>
        <xdr:cNvPr id="133" name="直線コネクタ 132"/>
        <xdr:cNvCxnSpPr/>
      </xdr:nvCxnSpPr>
      <xdr:spPr>
        <a:xfrm>
          <a:off x="13893800" y="292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17</xdr:row>
      <xdr:rowOff>6350</xdr:rowOff>
    </xdr:to>
    <xdr:cxnSp macro="">
      <xdr:nvCxnSpPr>
        <xdr:cNvPr id="136" name="直線コネクタ 135"/>
        <xdr:cNvCxnSpPr/>
      </xdr:nvCxnSpPr>
      <xdr:spPr>
        <a:xfrm>
          <a:off x="13004800" y="280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158750</xdr:rowOff>
    </xdr:from>
    <xdr:to>
      <xdr:col>24</xdr:col>
      <xdr:colOff>82550</xdr:colOff>
      <xdr:row>18</xdr:row>
      <xdr:rowOff>88900</xdr:rowOff>
    </xdr:to>
    <xdr:sp macro="" textlink="">
      <xdr:nvSpPr>
        <xdr:cNvPr id="146" name="円/楕円 145"/>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130827</xdr:rowOff>
    </xdr:from>
    <xdr:ext cx="762000" cy="259045"/>
    <xdr:sp macro="" textlink="">
      <xdr:nvSpPr>
        <xdr:cNvPr id="147" name="物件費該当値テキスト"/>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49" name="テキスト ボックス 148"/>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44450</xdr:rowOff>
    </xdr:from>
    <xdr:to>
      <xdr:col>21</xdr:col>
      <xdr:colOff>412750</xdr:colOff>
      <xdr:row>17</xdr:row>
      <xdr:rowOff>146050</xdr:rowOff>
    </xdr:to>
    <xdr:sp macro="" textlink="">
      <xdr:nvSpPr>
        <xdr:cNvPr id="150" name="円/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130827</xdr:rowOff>
    </xdr:from>
    <xdr:ext cx="762000" cy="259045"/>
    <xdr:sp macro="" textlink="">
      <xdr:nvSpPr>
        <xdr:cNvPr id="151" name="テキスト ボックス 150"/>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127000</xdr:rowOff>
    </xdr:from>
    <xdr:to>
      <xdr:col>20</xdr:col>
      <xdr:colOff>209550</xdr:colOff>
      <xdr:row>17</xdr:row>
      <xdr:rowOff>57150</xdr:rowOff>
    </xdr:to>
    <xdr:sp macro="" textlink="">
      <xdr:nvSpPr>
        <xdr:cNvPr id="152" name="円/楕円 151"/>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53" name="テキスト ボックス 152"/>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4" name="円/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55" name="テキスト ボックス 154"/>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扶助費の占める割合は、類似団体平均を上回り、前年度よりさらに</a:t>
          </a:r>
          <a:r>
            <a:rPr kumimoji="1" lang="en-US" altLang="ja-JP" sz="1300">
              <a:latin typeface="ＭＳ Ｐゴシック"/>
            </a:rPr>
            <a:t>0.9</a:t>
          </a:r>
          <a:r>
            <a:rPr kumimoji="1" lang="ja-JP" altLang="en-US" sz="1300">
              <a:latin typeface="ＭＳ Ｐゴシック"/>
            </a:rPr>
            <a:t>ポイント増となった。要因としては、障害者自立支援給付費、生活保護費や子ども子育て支援制度に係る施設型給付費の増によるものであるが、今後も、法令、規則に基づき適正な交付を引き続き行うとともに、事業の見直しを図っ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167822</xdr:rowOff>
    </xdr:to>
    <xdr:cxnSp macro="">
      <xdr:nvCxnSpPr>
        <xdr:cNvPr id="190" name="直線コネクタ 189"/>
        <xdr:cNvCxnSpPr/>
      </xdr:nvCxnSpPr>
      <xdr:spPr>
        <a:xfrm>
          <a:off x="3987800" y="97935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20865</xdr:rowOff>
    </xdr:to>
    <xdr:cxnSp macro="">
      <xdr:nvCxnSpPr>
        <xdr:cNvPr id="193" name="直線コネクタ 192"/>
        <xdr:cNvCxnSpPr/>
      </xdr:nvCxnSpPr>
      <xdr:spPr>
        <a:xfrm>
          <a:off x="3098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78015</xdr:rowOff>
    </xdr:to>
    <xdr:cxnSp macro="">
      <xdr:nvCxnSpPr>
        <xdr:cNvPr id="196" name="直線コネクタ 195"/>
        <xdr:cNvCxnSpPr/>
      </xdr:nvCxnSpPr>
      <xdr:spPr>
        <a:xfrm>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61685</xdr:rowOff>
    </xdr:to>
    <xdr:cxnSp macro="">
      <xdr:nvCxnSpPr>
        <xdr:cNvPr id="199" name="直線コネクタ 198"/>
        <xdr:cNvCxnSpPr/>
      </xdr:nvCxnSpPr>
      <xdr:spPr>
        <a:xfrm>
          <a:off x="1320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9" name="円/楕円 208"/>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10"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1" name="円/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12" name="テキスト ボックス 211"/>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6" name="テキスト ボックス 215"/>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8" name="テキスト ボックス 217"/>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その他の占める割合は、類似団体平均よりも</a:t>
          </a:r>
          <a:r>
            <a:rPr kumimoji="1" lang="en-US" altLang="ja-JP" sz="1300">
              <a:latin typeface="ＭＳ Ｐゴシック"/>
            </a:rPr>
            <a:t>1.0</a:t>
          </a:r>
          <a:r>
            <a:rPr kumimoji="1" lang="ja-JP" altLang="en-US" sz="1300">
              <a:latin typeface="ＭＳ Ｐゴシック"/>
            </a:rPr>
            <a:t>ポイント下回っているが、前年度より</a:t>
          </a:r>
          <a:r>
            <a:rPr kumimoji="1" lang="en-US" altLang="ja-JP" sz="1300">
              <a:latin typeface="ＭＳ Ｐゴシック"/>
            </a:rPr>
            <a:t>0.2</a:t>
          </a:r>
          <a:r>
            <a:rPr kumimoji="1" lang="ja-JP" altLang="en-US" sz="1300">
              <a:latin typeface="ＭＳ Ｐゴシック"/>
            </a:rPr>
            <a:t>ポイント上昇している。その他に計上される維持補修費、繰出金は前年度より減少しており、普通交付税や臨時財政対策債が減少したことによる分母の減によるものであるが、今後も、引き続き事務経費の削減や税収等の財源確保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71483</xdr:rowOff>
    </xdr:from>
    <xdr:to>
      <xdr:col>24</xdr:col>
      <xdr:colOff>31750</xdr:colOff>
      <xdr:row>56</xdr:row>
      <xdr:rowOff>84546</xdr:rowOff>
    </xdr:to>
    <xdr:cxnSp macro="">
      <xdr:nvCxnSpPr>
        <xdr:cNvPr id="253" name="直線コネクタ 252"/>
        <xdr:cNvCxnSpPr/>
      </xdr:nvCxnSpPr>
      <xdr:spPr>
        <a:xfrm>
          <a:off x="15671800" y="96726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51888</xdr:rowOff>
    </xdr:from>
    <xdr:to>
      <xdr:col>22</xdr:col>
      <xdr:colOff>565150</xdr:colOff>
      <xdr:row>56</xdr:row>
      <xdr:rowOff>71483</xdr:rowOff>
    </xdr:to>
    <xdr:cxnSp macro="">
      <xdr:nvCxnSpPr>
        <xdr:cNvPr id="256" name="直線コネクタ 255"/>
        <xdr:cNvCxnSpPr/>
      </xdr:nvCxnSpPr>
      <xdr:spPr>
        <a:xfrm>
          <a:off x="14782800" y="9653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25763</xdr:rowOff>
    </xdr:from>
    <xdr:to>
      <xdr:col>21</xdr:col>
      <xdr:colOff>361950</xdr:colOff>
      <xdr:row>56</xdr:row>
      <xdr:rowOff>51888</xdr:rowOff>
    </xdr:to>
    <xdr:cxnSp macro="">
      <xdr:nvCxnSpPr>
        <xdr:cNvPr id="259" name="直線コネクタ 258"/>
        <xdr:cNvCxnSpPr/>
      </xdr:nvCxnSpPr>
      <xdr:spPr>
        <a:xfrm>
          <a:off x="13893800" y="9626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144962</xdr:rowOff>
    </xdr:from>
    <xdr:to>
      <xdr:col>20</xdr:col>
      <xdr:colOff>158750</xdr:colOff>
      <xdr:row>56</xdr:row>
      <xdr:rowOff>25763</xdr:rowOff>
    </xdr:to>
    <xdr:cxnSp macro="">
      <xdr:nvCxnSpPr>
        <xdr:cNvPr id="262" name="直線コネクタ 261"/>
        <xdr:cNvCxnSpPr/>
      </xdr:nvCxnSpPr>
      <xdr:spPr>
        <a:xfrm>
          <a:off x="13004800" y="9574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74403</xdr:rowOff>
    </xdr:from>
    <xdr:ext cx="762000" cy="259045"/>
    <xdr:sp macro="" textlink="">
      <xdr:nvSpPr>
        <xdr:cNvPr id="264" name="テキスト ボックス 263"/>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67871</xdr:rowOff>
    </xdr:from>
    <xdr:ext cx="762000" cy="259045"/>
    <xdr:sp macro="" textlink="">
      <xdr:nvSpPr>
        <xdr:cNvPr id="266" name="テキスト ボックス 265"/>
        <xdr:cNvSpPr txBox="1"/>
      </xdr:nvSpPr>
      <xdr:spPr>
        <a:xfrm>
          <a:off x="12623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33746</xdr:rowOff>
    </xdr:from>
    <xdr:to>
      <xdr:col>24</xdr:col>
      <xdr:colOff>82550</xdr:colOff>
      <xdr:row>56</xdr:row>
      <xdr:rowOff>135346</xdr:rowOff>
    </xdr:to>
    <xdr:sp macro="" textlink="">
      <xdr:nvSpPr>
        <xdr:cNvPr id="272" name="円/楕円 271"/>
        <xdr:cNvSpPr/>
      </xdr:nvSpPr>
      <xdr:spPr>
        <a:xfrm>
          <a:off x="164592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50273</xdr:rowOff>
    </xdr:from>
    <xdr:ext cx="762000" cy="259045"/>
    <xdr:sp macro="" textlink="">
      <xdr:nvSpPr>
        <xdr:cNvPr id="273" name="その他該当値テキスト"/>
        <xdr:cNvSpPr txBox="1"/>
      </xdr:nvSpPr>
      <xdr:spPr>
        <a:xfrm>
          <a:off x="16598900" y="948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20683</xdr:rowOff>
    </xdr:from>
    <xdr:to>
      <xdr:col>22</xdr:col>
      <xdr:colOff>615950</xdr:colOff>
      <xdr:row>56</xdr:row>
      <xdr:rowOff>122283</xdr:rowOff>
    </xdr:to>
    <xdr:sp macro="" textlink="">
      <xdr:nvSpPr>
        <xdr:cNvPr id="274" name="円/楕円 273"/>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132460</xdr:rowOff>
    </xdr:from>
    <xdr:ext cx="736600" cy="259045"/>
    <xdr:sp macro="" textlink="">
      <xdr:nvSpPr>
        <xdr:cNvPr id="275" name="テキスト ボックス 274"/>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1088</xdr:rowOff>
    </xdr:from>
    <xdr:to>
      <xdr:col>21</xdr:col>
      <xdr:colOff>412750</xdr:colOff>
      <xdr:row>56</xdr:row>
      <xdr:rowOff>102688</xdr:rowOff>
    </xdr:to>
    <xdr:sp macro="" textlink="">
      <xdr:nvSpPr>
        <xdr:cNvPr id="276" name="円/楕円 275"/>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77" name="テキスト ボックス 276"/>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146413</xdr:rowOff>
    </xdr:from>
    <xdr:to>
      <xdr:col>20</xdr:col>
      <xdr:colOff>209550</xdr:colOff>
      <xdr:row>56</xdr:row>
      <xdr:rowOff>76563</xdr:rowOff>
    </xdr:to>
    <xdr:sp macro="" textlink="">
      <xdr:nvSpPr>
        <xdr:cNvPr id="278" name="円/楕円 277"/>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86740</xdr:rowOff>
    </xdr:from>
    <xdr:ext cx="762000" cy="259045"/>
    <xdr:sp macro="" textlink="">
      <xdr:nvSpPr>
        <xdr:cNvPr id="279" name="テキスト ボックス 278"/>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94162</xdr:rowOff>
    </xdr:from>
    <xdr:to>
      <xdr:col>19</xdr:col>
      <xdr:colOff>6350</xdr:colOff>
      <xdr:row>56</xdr:row>
      <xdr:rowOff>24312</xdr:rowOff>
    </xdr:to>
    <xdr:sp macro="" textlink="">
      <xdr:nvSpPr>
        <xdr:cNvPr id="280" name="円/楕円 279"/>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34489</xdr:rowOff>
    </xdr:from>
    <xdr:ext cx="762000" cy="259045"/>
    <xdr:sp macro="" textlink="">
      <xdr:nvSpPr>
        <xdr:cNvPr id="281" name="テキスト ボックス 280"/>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補助費の占める割合は、前年度より</a:t>
          </a:r>
          <a:r>
            <a:rPr kumimoji="1" lang="en-US" altLang="ja-JP" sz="1300">
              <a:latin typeface="ＭＳ Ｐゴシック"/>
            </a:rPr>
            <a:t>0.3</a:t>
          </a:r>
          <a:r>
            <a:rPr kumimoji="1" lang="ja-JP" altLang="en-US" sz="1300">
              <a:latin typeface="ＭＳ Ｐゴシック"/>
            </a:rPr>
            <a:t>ポイント低下したものの、類似団体平均よりも</a:t>
          </a:r>
          <a:r>
            <a:rPr kumimoji="1" lang="en-US" altLang="ja-JP" sz="1300">
              <a:latin typeface="ＭＳ Ｐゴシック"/>
            </a:rPr>
            <a:t>2.4</a:t>
          </a:r>
          <a:r>
            <a:rPr kumimoji="1" lang="ja-JP" altLang="en-US" sz="1300">
              <a:latin typeface="ＭＳ Ｐゴシック"/>
            </a:rPr>
            <a:t>ポイント上回っている。この要因は、下妻地方広域事務組合など一部事務組合への負担金が大きいことである。事務組合への負担金のうち、公債費に対する負担金は償還の終了に伴い減少傾向にあるが、今後、施設改修の費用負担が見込まれるため、補助金等の見直しを行い、歳出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88138</xdr:rowOff>
    </xdr:to>
    <xdr:cxnSp macro="">
      <xdr:nvCxnSpPr>
        <xdr:cNvPr id="311" name="直線コネクタ 310"/>
        <xdr:cNvCxnSpPr/>
      </xdr:nvCxnSpPr>
      <xdr:spPr>
        <a:xfrm flipV="1">
          <a:off x="15671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143002</xdr:rowOff>
    </xdr:to>
    <xdr:cxnSp macro="">
      <xdr:nvCxnSpPr>
        <xdr:cNvPr id="314" name="直線コネクタ 313"/>
        <xdr:cNvCxnSpPr/>
      </xdr:nvCxnSpPr>
      <xdr:spPr>
        <a:xfrm flipV="1">
          <a:off x="14782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165862</xdr:rowOff>
    </xdr:to>
    <xdr:cxnSp macro="">
      <xdr:nvCxnSpPr>
        <xdr:cNvPr id="317" name="直線コネクタ 316"/>
        <xdr:cNvCxnSpPr/>
      </xdr:nvCxnSpPr>
      <xdr:spPr>
        <a:xfrm flipV="1">
          <a:off x="13893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30988</xdr:rowOff>
    </xdr:to>
    <xdr:cxnSp macro="">
      <xdr:nvCxnSpPr>
        <xdr:cNvPr id="320" name="直線コネクタ 319"/>
        <xdr:cNvCxnSpPr/>
      </xdr:nvCxnSpPr>
      <xdr:spPr>
        <a:xfrm flipV="1">
          <a:off x="13004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30" name="円/楕円 329"/>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31"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32" name="円/楕円 331"/>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33" name="テキスト ボックス 332"/>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34" name="円/楕円 333"/>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35" name="テキスト ボックス 334"/>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6" name="円/楕円 335"/>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7" name="テキスト ボックス 336"/>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38" name="円/楕円 337"/>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39" name="テキスト ボックス 338"/>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公債費の占める割合は、類似団体平均を下回るものの、前年度より</a:t>
          </a:r>
          <a:r>
            <a:rPr kumimoji="1" lang="en-US" altLang="ja-JP" sz="1300">
              <a:latin typeface="ＭＳ Ｐゴシック"/>
            </a:rPr>
            <a:t>0.7</a:t>
          </a:r>
          <a:r>
            <a:rPr kumimoji="1" lang="ja-JP" altLang="en-US" sz="1300">
              <a:latin typeface="ＭＳ Ｐゴシック"/>
            </a:rPr>
            <a:t>ポイント増となった。合併特例債や臨時財政対策債の償還金の増によるものであるが、今後も下妻中学校改築事業や道路整備事業等による地方債発行により、公債費は増加傾向にあるため、起債事業を厳選するなど公債費負担の抑制を図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69850</xdr:rowOff>
    </xdr:to>
    <xdr:cxnSp macro="">
      <xdr:nvCxnSpPr>
        <xdr:cNvPr id="372" name="直線コネクタ 371"/>
        <xdr:cNvCxnSpPr/>
      </xdr:nvCxnSpPr>
      <xdr:spPr>
        <a:xfrm>
          <a:off x="3987800" y="12875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xdr:rowOff>
    </xdr:from>
    <xdr:to>
      <xdr:col>5</xdr:col>
      <xdr:colOff>549275</xdr:colOff>
      <xdr:row>75</xdr:row>
      <xdr:rowOff>115570</xdr:rowOff>
    </xdr:to>
    <xdr:cxnSp macro="">
      <xdr:nvCxnSpPr>
        <xdr:cNvPr id="375" name="直線コネクタ 374"/>
        <xdr:cNvCxnSpPr/>
      </xdr:nvCxnSpPr>
      <xdr:spPr>
        <a:xfrm flipV="1">
          <a:off x="3098800" y="12875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75</xdr:row>
      <xdr:rowOff>123190</xdr:rowOff>
    </xdr:to>
    <xdr:cxnSp macro="">
      <xdr:nvCxnSpPr>
        <xdr:cNvPr id="378" name="直線コネクタ 377"/>
        <xdr:cNvCxnSpPr/>
      </xdr:nvCxnSpPr>
      <xdr:spPr>
        <a:xfrm flipV="1">
          <a:off x="2209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123190</xdr:rowOff>
    </xdr:to>
    <xdr:cxnSp macro="">
      <xdr:nvCxnSpPr>
        <xdr:cNvPr id="381" name="直線コネクタ 380"/>
        <xdr:cNvCxnSpPr/>
      </xdr:nvCxnSpPr>
      <xdr:spPr>
        <a:xfrm>
          <a:off x="1320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1" name="円/楕円 390"/>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92"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93" name="円/楕円 392"/>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94" name="テキスト ボックス 393"/>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5" name="円/楕円 394"/>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96" name="テキスト ボックス 395"/>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7" name="円/楕円 396"/>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8" name="テキスト ボックス 397"/>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9" name="円/楕円 398"/>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146067</xdr:rowOff>
    </xdr:from>
    <xdr:ext cx="762000" cy="259045"/>
    <xdr:sp macro="" textlink="">
      <xdr:nvSpPr>
        <xdr:cNvPr id="400" name="テキスト ボックス 399"/>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公債費以外の占める割合は、</a:t>
          </a:r>
          <a:r>
            <a:rPr kumimoji="1" lang="en-US" altLang="ja-JP" sz="1300">
              <a:latin typeface="ＭＳ Ｐゴシック"/>
            </a:rPr>
            <a:t>76.5%</a:t>
          </a:r>
          <a:r>
            <a:rPr kumimoji="1" lang="ja-JP" altLang="en-US" sz="1300">
              <a:latin typeface="ＭＳ Ｐゴシック"/>
            </a:rPr>
            <a:t>と類似団体平均を上回っている。物件費や補助費等の比率が類似団体平均より高いことが主な要因であるが、補助費等の比率は年々低下してきている。今後も、企業誘致による法人税等の増収や市税等の収納率の向上を図るなど、一般財源を確保するとともに、</a:t>
          </a:r>
          <a:r>
            <a:rPr kumimoji="1" lang="ja-JP" altLang="ja-JP" sz="1300">
              <a:solidFill>
                <a:schemeClr val="dk1"/>
              </a:solidFill>
              <a:effectLst/>
              <a:latin typeface="+mn-lt"/>
              <a:ea typeface="+mn-ea"/>
              <a:cs typeface="+mn-cs"/>
            </a:rPr>
            <a:t>施設規模の適正化や委託料の見直し等、経費削減に努める。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145287</xdr:rowOff>
    </xdr:from>
    <xdr:to>
      <xdr:col>24</xdr:col>
      <xdr:colOff>31750</xdr:colOff>
      <xdr:row>77</xdr:row>
      <xdr:rowOff>138430</xdr:rowOff>
    </xdr:to>
    <xdr:cxnSp macro="">
      <xdr:nvCxnSpPr>
        <xdr:cNvPr id="431" name="直線コネクタ 430"/>
        <xdr:cNvCxnSpPr/>
      </xdr:nvCxnSpPr>
      <xdr:spPr>
        <a:xfrm>
          <a:off x="15671800" y="13175487"/>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14987</xdr:rowOff>
    </xdr:to>
    <xdr:cxnSp macro="">
      <xdr:nvCxnSpPr>
        <xdr:cNvPr id="434" name="直線コネクタ 433"/>
        <xdr:cNvCxnSpPr/>
      </xdr:nvCxnSpPr>
      <xdr:spPr>
        <a:xfrm flipV="1">
          <a:off x="14782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14987</xdr:rowOff>
    </xdr:to>
    <xdr:cxnSp macro="">
      <xdr:nvCxnSpPr>
        <xdr:cNvPr id="437" name="直線コネクタ 436"/>
        <xdr:cNvCxnSpPr/>
      </xdr:nvCxnSpPr>
      <xdr:spPr>
        <a:xfrm>
          <a:off x="13893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5842</xdr:rowOff>
    </xdr:to>
    <xdr:cxnSp macro="">
      <xdr:nvCxnSpPr>
        <xdr:cNvPr id="440" name="直線コネクタ 439"/>
        <xdr:cNvCxnSpPr/>
      </xdr:nvCxnSpPr>
      <xdr:spPr>
        <a:xfrm>
          <a:off x="13004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50" name="円/楕円 449"/>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51"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52" name="円/楕円 451"/>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9414</xdr:rowOff>
    </xdr:from>
    <xdr:ext cx="736600" cy="259045"/>
    <xdr:sp macro="" textlink="">
      <xdr:nvSpPr>
        <xdr:cNvPr id="453" name="テキスト ボックス 452"/>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4" name="円/楕円 453"/>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55" name="テキスト ボックス 454"/>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6" name="円/楕円 455"/>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57" name="テキスト ボックス 456"/>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8" name="円/楕円 457"/>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9" name="テキスト ボックス 45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茨城県下妻市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125876</xdr:rowOff>
    </xdr:from>
    <xdr:to>
      <xdr:col>4</xdr:col>
      <xdr:colOff>1117600</xdr:colOff>
      <xdr:row>16</xdr:row>
      <xdr:rowOff>147460</xdr:rowOff>
    </xdr:to>
    <xdr:cxnSp macro="">
      <xdr:nvCxnSpPr>
        <xdr:cNvPr id="50" name="直線コネクタ 49"/>
        <xdr:cNvCxnSpPr/>
      </xdr:nvCxnSpPr>
      <xdr:spPr bwMode="auto">
        <a:xfrm flipV="1">
          <a:off x="5003800" y="2916701"/>
          <a:ext cx="647700" cy="2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145326</xdr:rowOff>
    </xdr:from>
    <xdr:to>
      <xdr:col>4</xdr:col>
      <xdr:colOff>469900</xdr:colOff>
      <xdr:row>16</xdr:row>
      <xdr:rowOff>147460</xdr:rowOff>
    </xdr:to>
    <xdr:cxnSp macro="">
      <xdr:nvCxnSpPr>
        <xdr:cNvPr id="53" name="直線コネクタ 52"/>
        <xdr:cNvCxnSpPr/>
      </xdr:nvCxnSpPr>
      <xdr:spPr bwMode="auto">
        <a:xfrm>
          <a:off x="4305300" y="2936151"/>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145326</xdr:rowOff>
    </xdr:from>
    <xdr:to>
      <xdr:col>3</xdr:col>
      <xdr:colOff>904875</xdr:colOff>
      <xdr:row>16</xdr:row>
      <xdr:rowOff>170682</xdr:rowOff>
    </xdr:to>
    <xdr:cxnSp macro="">
      <xdr:nvCxnSpPr>
        <xdr:cNvPr id="56" name="直線コネクタ 55"/>
        <xdr:cNvCxnSpPr/>
      </xdr:nvCxnSpPr>
      <xdr:spPr bwMode="auto">
        <a:xfrm flipV="1">
          <a:off x="3606800" y="2936151"/>
          <a:ext cx="698500" cy="2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139516</xdr:rowOff>
    </xdr:from>
    <xdr:to>
      <xdr:col>3</xdr:col>
      <xdr:colOff>206375</xdr:colOff>
      <xdr:row>16</xdr:row>
      <xdr:rowOff>170682</xdr:rowOff>
    </xdr:to>
    <xdr:cxnSp macro="">
      <xdr:nvCxnSpPr>
        <xdr:cNvPr id="59" name="直線コネクタ 58"/>
        <xdr:cNvCxnSpPr/>
      </xdr:nvCxnSpPr>
      <xdr:spPr bwMode="auto">
        <a:xfrm>
          <a:off x="2908300" y="2930341"/>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75076</xdr:rowOff>
    </xdr:from>
    <xdr:to>
      <xdr:col>5</xdr:col>
      <xdr:colOff>34925</xdr:colOff>
      <xdr:row>17</xdr:row>
      <xdr:rowOff>5226</xdr:rowOff>
    </xdr:to>
    <xdr:sp macro="" textlink="">
      <xdr:nvSpPr>
        <xdr:cNvPr id="69" name="円/楕円 68"/>
        <xdr:cNvSpPr/>
      </xdr:nvSpPr>
      <xdr:spPr bwMode="auto">
        <a:xfrm>
          <a:off x="5600700" y="286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47153</xdr:rowOff>
    </xdr:from>
    <xdr:ext cx="762000" cy="259045"/>
    <xdr:sp macro="" textlink="">
      <xdr:nvSpPr>
        <xdr:cNvPr id="70" name="人口1人当たり決算額の推移該当値テキスト130"/>
        <xdr:cNvSpPr txBox="1"/>
      </xdr:nvSpPr>
      <xdr:spPr>
        <a:xfrm>
          <a:off x="5740400" y="283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96660</xdr:rowOff>
    </xdr:from>
    <xdr:to>
      <xdr:col>4</xdr:col>
      <xdr:colOff>520700</xdr:colOff>
      <xdr:row>17</xdr:row>
      <xdr:rowOff>26810</xdr:rowOff>
    </xdr:to>
    <xdr:sp macro="" textlink="">
      <xdr:nvSpPr>
        <xdr:cNvPr id="71" name="円/楕円 70"/>
        <xdr:cNvSpPr/>
      </xdr:nvSpPr>
      <xdr:spPr bwMode="auto">
        <a:xfrm>
          <a:off x="4953000" y="28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11587</xdr:rowOff>
    </xdr:from>
    <xdr:ext cx="736600" cy="259045"/>
    <xdr:sp macro="" textlink="">
      <xdr:nvSpPr>
        <xdr:cNvPr id="72" name="テキスト ボックス 71"/>
        <xdr:cNvSpPr txBox="1"/>
      </xdr:nvSpPr>
      <xdr:spPr>
        <a:xfrm>
          <a:off x="4622800" y="297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94526</xdr:rowOff>
    </xdr:from>
    <xdr:to>
      <xdr:col>3</xdr:col>
      <xdr:colOff>955675</xdr:colOff>
      <xdr:row>17</xdr:row>
      <xdr:rowOff>24676</xdr:rowOff>
    </xdr:to>
    <xdr:sp macro="" textlink="">
      <xdr:nvSpPr>
        <xdr:cNvPr id="73" name="円/楕円 72"/>
        <xdr:cNvSpPr/>
      </xdr:nvSpPr>
      <xdr:spPr bwMode="auto">
        <a:xfrm>
          <a:off x="4254500" y="288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9453</xdr:rowOff>
    </xdr:from>
    <xdr:ext cx="762000" cy="259045"/>
    <xdr:sp macro="" textlink="">
      <xdr:nvSpPr>
        <xdr:cNvPr id="74" name="テキスト ボックス 73"/>
        <xdr:cNvSpPr txBox="1"/>
      </xdr:nvSpPr>
      <xdr:spPr>
        <a:xfrm>
          <a:off x="3924300" y="297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119882</xdr:rowOff>
    </xdr:from>
    <xdr:to>
      <xdr:col>3</xdr:col>
      <xdr:colOff>257175</xdr:colOff>
      <xdr:row>17</xdr:row>
      <xdr:rowOff>50032</xdr:rowOff>
    </xdr:to>
    <xdr:sp macro="" textlink="">
      <xdr:nvSpPr>
        <xdr:cNvPr id="75" name="円/楕円 74"/>
        <xdr:cNvSpPr/>
      </xdr:nvSpPr>
      <xdr:spPr bwMode="auto">
        <a:xfrm>
          <a:off x="3556000" y="291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34809</xdr:rowOff>
    </xdr:from>
    <xdr:ext cx="762000" cy="259045"/>
    <xdr:sp macro="" textlink="">
      <xdr:nvSpPr>
        <xdr:cNvPr id="76" name="テキスト ボックス 75"/>
        <xdr:cNvSpPr txBox="1"/>
      </xdr:nvSpPr>
      <xdr:spPr>
        <a:xfrm>
          <a:off x="3225800" y="299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88716</xdr:rowOff>
    </xdr:from>
    <xdr:to>
      <xdr:col>2</xdr:col>
      <xdr:colOff>692150</xdr:colOff>
      <xdr:row>17</xdr:row>
      <xdr:rowOff>18866</xdr:rowOff>
    </xdr:to>
    <xdr:sp macro="" textlink="">
      <xdr:nvSpPr>
        <xdr:cNvPr id="77" name="円/楕円 76"/>
        <xdr:cNvSpPr/>
      </xdr:nvSpPr>
      <xdr:spPr bwMode="auto">
        <a:xfrm>
          <a:off x="2857500" y="287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3643</xdr:rowOff>
    </xdr:from>
    <xdr:ext cx="762000" cy="259045"/>
    <xdr:sp macro="" textlink="">
      <xdr:nvSpPr>
        <xdr:cNvPr id="78" name="テキスト ボックス 77"/>
        <xdr:cNvSpPr txBox="1"/>
      </xdr:nvSpPr>
      <xdr:spPr>
        <a:xfrm>
          <a:off x="2527300" y="296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162022</xdr:rowOff>
    </xdr:from>
    <xdr:to>
      <xdr:col>4</xdr:col>
      <xdr:colOff>1117600</xdr:colOff>
      <xdr:row>36</xdr:row>
      <xdr:rowOff>163896</xdr:rowOff>
    </xdr:to>
    <xdr:cxnSp macro="">
      <xdr:nvCxnSpPr>
        <xdr:cNvPr id="110" name="直線コネクタ 109"/>
        <xdr:cNvCxnSpPr/>
      </xdr:nvCxnSpPr>
      <xdr:spPr bwMode="auto">
        <a:xfrm flipV="1">
          <a:off x="5003800" y="7115272"/>
          <a:ext cx="6477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101626</xdr:rowOff>
    </xdr:from>
    <xdr:to>
      <xdr:col>4</xdr:col>
      <xdr:colOff>469900</xdr:colOff>
      <xdr:row>36</xdr:row>
      <xdr:rowOff>163896</xdr:rowOff>
    </xdr:to>
    <xdr:cxnSp macro="">
      <xdr:nvCxnSpPr>
        <xdr:cNvPr id="113" name="直線コネクタ 112"/>
        <xdr:cNvCxnSpPr/>
      </xdr:nvCxnSpPr>
      <xdr:spPr bwMode="auto">
        <a:xfrm>
          <a:off x="4305300" y="7054876"/>
          <a:ext cx="698500" cy="6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329471</xdr:rowOff>
    </xdr:from>
    <xdr:to>
      <xdr:col>3</xdr:col>
      <xdr:colOff>904875</xdr:colOff>
      <xdr:row>36</xdr:row>
      <xdr:rowOff>101626</xdr:rowOff>
    </xdr:to>
    <xdr:cxnSp macro="">
      <xdr:nvCxnSpPr>
        <xdr:cNvPr id="116" name="直線コネクタ 115"/>
        <xdr:cNvCxnSpPr/>
      </xdr:nvCxnSpPr>
      <xdr:spPr bwMode="auto">
        <a:xfrm>
          <a:off x="3606800" y="6939821"/>
          <a:ext cx="698500" cy="1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294609</xdr:rowOff>
    </xdr:from>
    <xdr:to>
      <xdr:col>3</xdr:col>
      <xdr:colOff>206375</xdr:colOff>
      <xdr:row>35</xdr:row>
      <xdr:rowOff>329471</xdr:rowOff>
    </xdr:to>
    <xdr:cxnSp macro="">
      <xdr:nvCxnSpPr>
        <xdr:cNvPr id="119" name="直線コネクタ 118"/>
        <xdr:cNvCxnSpPr/>
      </xdr:nvCxnSpPr>
      <xdr:spPr bwMode="auto">
        <a:xfrm>
          <a:off x="2908300" y="6904959"/>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111222</xdr:rowOff>
    </xdr:from>
    <xdr:to>
      <xdr:col>5</xdr:col>
      <xdr:colOff>34925</xdr:colOff>
      <xdr:row>37</xdr:row>
      <xdr:rowOff>41372</xdr:rowOff>
    </xdr:to>
    <xdr:sp macro="" textlink="">
      <xdr:nvSpPr>
        <xdr:cNvPr id="129" name="円/楕円 128"/>
        <xdr:cNvSpPr/>
      </xdr:nvSpPr>
      <xdr:spPr bwMode="auto">
        <a:xfrm>
          <a:off x="5600700" y="706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83299</xdr:rowOff>
    </xdr:from>
    <xdr:ext cx="762000" cy="259045"/>
    <xdr:sp macro="" textlink="">
      <xdr:nvSpPr>
        <xdr:cNvPr id="130" name="人口1人当たり決算額の推移該当値テキスト445"/>
        <xdr:cNvSpPr txBox="1"/>
      </xdr:nvSpPr>
      <xdr:spPr>
        <a:xfrm>
          <a:off x="5740400" y="70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15,968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113096</xdr:rowOff>
    </xdr:from>
    <xdr:to>
      <xdr:col>4</xdr:col>
      <xdr:colOff>520700</xdr:colOff>
      <xdr:row>37</xdr:row>
      <xdr:rowOff>43246</xdr:rowOff>
    </xdr:to>
    <xdr:sp macro="" textlink="">
      <xdr:nvSpPr>
        <xdr:cNvPr id="131" name="円/楕円 130"/>
        <xdr:cNvSpPr/>
      </xdr:nvSpPr>
      <xdr:spPr bwMode="auto">
        <a:xfrm>
          <a:off x="4953000" y="706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28023</xdr:rowOff>
    </xdr:from>
    <xdr:ext cx="736600" cy="259045"/>
    <xdr:sp macro="" textlink="">
      <xdr:nvSpPr>
        <xdr:cNvPr id="132" name="テキスト ボックス 131"/>
        <xdr:cNvSpPr txBox="1"/>
      </xdr:nvSpPr>
      <xdr:spPr>
        <a:xfrm>
          <a:off x="4622800" y="715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50826</xdr:rowOff>
    </xdr:from>
    <xdr:to>
      <xdr:col>3</xdr:col>
      <xdr:colOff>955675</xdr:colOff>
      <xdr:row>36</xdr:row>
      <xdr:rowOff>152426</xdr:rowOff>
    </xdr:to>
    <xdr:sp macro="" textlink="">
      <xdr:nvSpPr>
        <xdr:cNvPr id="133" name="円/楕円 132"/>
        <xdr:cNvSpPr/>
      </xdr:nvSpPr>
      <xdr:spPr bwMode="auto">
        <a:xfrm>
          <a:off x="4254500" y="700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137203</xdr:rowOff>
    </xdr:from>
    <xdr:ext cx="762000" cy="259045"/>
    <xdr:sp macro="" textlink="">
      <xdr:nvSpPr>
        <xdr:cNvPr id="134" name="テキスト ボックス 133"/>
        <xdr:cNvSpPr txBox="1"/>
      </xdr:nvSpPr>
      <xdr:spPr>
        <a:xfrm>
          <a:off x="3924300" y="709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278671</xdr:rowOff>
    </xdr:from>
    <xdr:to>
      <xdr:col>3</xdr:col>
      <xdr:colOff>257175</xdr:colOff>
      <xdr:row>36</xdr:row>
      <xdr:rowOff>37371</xdr:rowOff>
    </xdr:to>
    <xdr:sp macro="" textlink="">
      <xdr:nvSpPr>
        <xdr:cNvPr id="135" name="円/楕円 134"/>
        <xdr:cNvSpPr/>
      </xdr:nvSpPr>
      <xdr:spPr bwMode="auto">
        <a:xfrm>
          <a:off x="3556000" y="688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22148</xdr:rowOff>
    </xdr:from>
    <xdr:ext cx="762000" cy="259045"/>
    <xdr:sp macro="" textlink="">
      <xdr:nvSpPr>
        <xdr:cNvPr id="136" name="テキスト ボックス 135"/>
        <xdr:cNvSpPr txBox="1"/>
      </xdr:nvSpPr>
      <xdr:spPr>
        <a:xfrm>
          <a:off x="3225800" y="697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243809</xdr:rowOff>
    </xdr:from>
    <xdr:to>
      <xdr:col>2</xdr:col>
      <xdr:colOff>692150</xdr:colOff>
      <xdr:row>36</xdr:row>
      <xdr:rowOff>2509</xdr:rowOff>
    </xdr:to>
    <xdr:sp macro="" textlink="">
      <xdr:nvSpPr>
        <xdr:cNvPr id="137" name="円/楕円 136"/>
        <xdr:cNvSpPr/>
      </xdr:nvSpPr>
      <xdr:spPr bwMode="auto">
        <a:xfrm>
          <a:off x="2857500" y="685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330186</xdr:rowOff>
    </xdr:from>
    <xdr:ext cx="762000" cy="259045"/>
    <xdr:sp macro="" textlink="">
      <xdr:nvSpPr>
        <xdr:cNvPr id="138" name="テキスト ボックス 137"/>
        <xdr:cNvSpPr txBox="1"/>
      </xdr:nvSpPr>
      <xdr:spPr>
        <a:xfrm>
          <a:off x="2527300" y="69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44,467
42,714
80.88
18,851,183
17,897,746
848,661
10,212,613
20,414,026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55392</xdr:rowOff>
    </xdr:from>
    <xdr:to>
      <xdr:col>6</xdr:col>
      <xdr:colOff>511175</xdr:colOff>
      <xdr:row>37</xdr:row>
      <xdr:rowOff>80835</xdr:rowOff>
    </xdr:to>
    <xdr:cxnSp macro="">
      <xdr:nvCxnSpPr>
        <xdr:cNvPr id="59" name="直線コネクタ 58"/>
        <xdr:cNvCxnSpPr/>
      </xdr:nvCxnSpPr>
      <xdr:spPr>
        <a:xfrm flipV="1">
          <a:off x="3797300" y="6399042"/>
          <a:ext cx="8382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77841</xdr:rowOff>
    </xdr:from>
    <xdr:to>
      <xdr:col>5</xdr:col>
      <xdr:colOff>358775</xdr:colOff>
      <xdr:row>37</xdr:row>
      <xdr:rowOff>80835</xdr:rowOff>
    </xdr:to>
    <xdr:cxnSp macro="">
      <xdr:nvCxnSpPr>
        <xdr:cNvPr id="62" name="直線コネクタ 61"/>
        <xdr:cNvCxnSpPr/>
      </xdr:nvCxnSpPr>
      <xdr:spPr>
        <a:xfrm>
          <a:off x="2908300" y="6421491"/>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60216</xdr:rowOff>
    </xdr:from>
    <xdr:to>
      <xdr:col>4</xdr:col>
      <xdr:colOff>155575</xdr:colOff>
      <xdr:row>37</xdr:row>
      <xdr:rowOff>77841</xdr:rowOff>
    </xdr:to>
    <xdr:cxnSp macro="">
      <xdr:nvCxnSpPr>
        <xdr:cNvPr id="65" name="直線コネクタ 64"/>
        <xdr:cNvCxnSpPr/>
      </xdr:nvCxnSpPr>
      <xdr:spPr>
        <a:xfrm>
          <a:off x="2019300" y="6403866"/>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27000</xdr:rowOff>
    </xdr:from>
    <xdr:to>
      <xdr:col>2</xdr:col>
      <xdr:colOff>638175</xdr:colOff>
      <xdr:row>37</xdr:row>
      <xdr:rowOff>60216</xdr:rowOff>
    </xdr:to>
    <xdr:cxnSp macro="">
      <xdr:nvCxnSpPr>
        <xdr:cNvPr id="68" name="直線コネクタ 67"/>
        <xdr:cNvCxnSpPr/>
      </xdr:nvCxnSpPr>
      <xdr:spPr>
        <a:xfrm>
          <a:off x="1130300" y="6370650"/>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4592</xdr:rowOff>
    </xdr:from>
    <xdr:to>
      <xdr:col>6</xdr:col>
      <xdr:colOff>561975</xdr:colOff>
      <xdr:row>37</xdr:row>
      <xdr:rowOff>106192</xdr:rowOff>
    </xdr:to>
    <xdr:sp macro="" textlink="">
      <xdr:nvSpPr>
        <xdr:cNvPr id="78" name="円/楕円 77"/>
        <xdr:cNvSpPr/>
      </xdr:nvSpPr>
      <xdr:spPr>
        <a:xfrm>
          <a:off x="4584700" y="634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154469</xdr:rowOff>
    </xdr:from>
    <xdr:ext cx="534377" cy="259045"/>
    <xdr:sp macro="" textlink="">
      <xdr:nvSpPr>
        <xdr:cNvPr id="79" name="人件費該当値テキスト"/>
        <xdr:cNvSpPr txBox="1"/>
      </xdr:nvSpPr>
      <xdr:spPr>
        <a:xfrm>
          <a:off x="4686300" y="63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30035</xdr:rowOff>
    </xdr:from>
    <xdr:to>
      <xdr:col>5</xdr:col>
      <xdr:colOff>409575</xdr:colOff>
      <xdr:row>37</xdr:row>
      <xdr:rowOff>131635</xdr:rowOff>
    </xdr:to>
    <xdr:sp macro="" textlink="">
      <xdr:nvSpPr>
        <xdr:cNvPr id="80" name="円/楕円 79"/>
        <xdr:cNvSpPr/>
      </xdr:nvSpPr>
      <xdr:spPr>
        <a:xfrm>
          <a:off x="37465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122762</xdr:rowOff>
    </xdr:from>
    <xdr:ext cx="534377" cy="259045"/>
    <xdr:sp macro="" textlink="">
      <xdr:nvSpPr>
        <xdr:cNvPr id="81" name="テキスト ボックス 80"/>
        <xdr:cNvSpPr txBox="1"/>
      </xdr:nvSpPr>
      <xdr:spPr>
        <a:xfrm>
          <a:off x="3530111" y="64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27041</xdr:rowOff>
    </xdr:from>
    <xdr:to>
      <xdr:col>4</xdr:col>
      <xdr:colOff>206375</xdr:colOff>
      <xdr:row>37</xdr:row>
      <xdr:rowOff>128641</xdr:rowOff>
    </xdr:to>
    <xdr:sp macro="" textlink="">
      <xdr:nvSpPr>
        <xdr:cNvPr id="82" name="円/楕円 81"/>
        <xdr:cNvSpPr/>
      </xdr:nvSpPr>
      <xdr:spPr>
        <a:xfrm>
          <a:off x="2857500" y="6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119768</xdr:rowOff>
    </xdr:from>
    <xdr:ext cx="534377" cy="259045"/>
    <xdr:sp macro="" textlink="">
      <xdr:nvSpPr>
        <xdr:cNvPr id="83" name="テキスト ボックス 82"/>
        <xdr:cNvSpPr txBox="1"/>
      </xdr:nvSpPr>
      <xdr:spPr>
        <a:xfrm>
          <a:off x="2641111" y="64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9416</xdr:rowOff>
    </xdr:from>
    <xdr:to>
      <xdr:col>3</xdr:col>
      <xdr:colOff>3175</xdr:colOff>
      <xdr:row>37</xdr:row>
      <xdr:rowOff>111016</xdr:rowOff>
    </xdr:to>
    <xdr:sp macro="" textlink="">
      <xdr:nvSpPr>
        <xdr:cNvPr id="84" name="円/楕円 83"/>
        <xdr:cNvSpPr/>
      </xdr:nvSpPr>
      <xdr:spPr>
        <a:xfrm>
          <a:off x="1968500" y="63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102143</xdr:rowOff>
    </xdr:from>
    <xdr:ext cx="534377" cy="259045"/>
    <xdr:sp macro="" textlink="">
      <xdr:nvSpPr>
        <xdr:cNvPr id="85" name="テキスト ボックス 84"/>
        <xdr:cNvSpPr txBox="1"/>
      </xdr:nvSpPr>
      <xdr:spPr>
        <a:xfrm>
          <a:off x="1752111" y="64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147650</xdr:rowOff>
    </xdr:from>
    <xdr:to>
      <xdr:col>1</xdr:col>
      <xdr:colOff>485775</xdr:colOff>
      <xdr:row>37</xdr:row>
      <xdr:rowOff>77800</xdr:rowOff>
    </xdr:to>
    <xdr:sp macro="" textlink="">
      <xdr:nvSpPr>
        <xdr:cNvPr id="86" name="円/楕円 85"/>
        <xdr:cNvSpPr/>
      </xdr:nvSpPr>
      <xdr:spPr>
        <a:xfrm>
          <a:off x="10795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68927</xdr:rowOff>
    </xdr:from>
    <xdr:ext cx="534377" cy="259045"/>
    <xdr:sp macro="" textlink="">
      <xdr:nvSpPr>
        <xdr:cNvPr id="87" name="テキスト ボックス 86"/>
        <xdr:cNvSpPr txBox="1"/>
      </xdr:nvSpPr>
      <xdr:spPr>
        <a:xfrm>
          <a:off x="863111" y="64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154053</xdr:rowOff>
    </xdr:from>
    <xdr:to>
      <xdr:col>6</xdr:col>
      <xdr:colOff>511175</xdr:colOff>
      <xdr:row>57</xdr:row>
      <xdr:rowOff>170454</xdr:rowOff>
    </xdr:to>
    <xdr:cxnSp macro="">
      <xdr:nvCxnSpPr>
        <xdr:cNvPr id="116" name="直線コネクタ 115"/>
        <xdr:cNvCxnSpPr/>
      </xdr:nvCxnSpPr>
      <xdr:spPr>
        <a:xfrm>
          <a:off x="3797300" y="9926703"/>
          <a:ext cx="838200" cy="1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154053</xdr:rowOff>
    </xdr:from>
    <xdr:to>
      <xdr:col>5</xdr:col>
      <xdr:colOff>358775</xdr:colOff>
      <xdr:row>58</xdr:row>
      <xdr:rowOff>9905</xdr:rowOff>
    </xdr:to>
    <xdr:cxnSp macro="">
      <xdr:nvCxnSpPr>
        <xdr:cNvPr id="119" name="直線コネクタ 118"/>
        <xdr:cNvCxnSpPr/>
      </xdr:nvCxnSpPr>
      <xdr:spPr>
        <a:xfrm flipV="1">
          <a:off x="2908300" y="9926703"/>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9905</xdr:rowOff>
    </xdr:from>
    <xdr:to>
      <xdr:col>4</xdr:col>
      <xdr:colOff>155575</xdr:colOff>
      <xdr:row>58</xdr:row>
      <xdr:rowOff>22676</xdr:rowOff>
    </xdr:to>
    <xdr:cxnSp macro="">
      <xdr:nvCxnSpPr>
        <xdr:cNvPr id="122" name="直線コネクタ 121"/>
        <xdr:cNvCxnSpPr/>
      </xdr:nvCxnSpPr>
      <xdr:spPr>
        <a:xfrm flipV="1">
          <a:off x="2019300" y="9954005"/>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22676</xdr:rowOff>
    </xdr:from>
    <xdr:to>
      <xdr:col>2</xdr:col>
      <xdr:colOff>638175</xdr:colOff>
      <xdr:row>58</xdr:row>
      <xdr:rowOff>25476</xdr:rowOff>
    </xdr:to>
    <xdr:cxnSp macro="">
      <xdr:nvCxnSpPr>
        <xdr:cNvPr id="125" name="直線コネクタ 124"/>
        <xdr:cNvCxnSpPr/>
      </xdr:nvCxnSpPr>
      <xdr:spPr>
        <a:xfrm flipV="1">
          <a:off x="1130300" y="996677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119654</xdr:rowOff>
    </xdr:from>
    <xdr:to>
      <xdr:col>6</xdr:col>
      <xdr:colOff>561975</xdr:colOff>
      <xdr:row>58</xdr:row>
      <xdr:rowOff>49804</xdr:rowOff>
    </xdr:to>
    <xdr:sp macro="" textlink="">
      <xdr:nvSpPr>
        <xdr:cNvPr id="135" name="円/楕円 134"/>
        <xdr:cNvSpPr/>
      </xdr:nvSpPr>
      <xdr:spPr>
        <a:xfrm>
          <a:off x="4584700" y="98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103253</xdr:rowOff>
    </xdr:from>
    <xdr:to>
      <xdr:col>5</xdr:col>
      <xdr:colOff>409575</xdr:colOff>
      <xdr:row>58</xdr:row>
      <xdr:rowOff>33403</xdr:rowOff>
    </xdr:to>
    <xdr:sp macro="" textlink="">
      <xdr:nvSpPr>
        <xdr:cNvPr id="137" name="円/楕円 136"/>
        <xdr:cNvSpPr/>
      </xdr:nvSpPr>
      <xdr:spPr>
        <a:xfrm>
          <a:off x="3746500" y="98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24530</xdr:rowOff>
    </xdr:from>
    <xdr:ext cx="534377" cy="259045"/>
    <xdr:sp macro="" textlink="">
      <xdr:nvSpPr>
        <xdr:cNvPr id="138" name="テキスト ボックス 137"/>
        <xdr:cNvSpPr txBox="1"/>
      </xdr:nvSpPr>
      <xdr:spPr>
        <a:xfrm>
          <a:off x="3530111" y="99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130555</xdr:rowOff>
    </xdr:from>
    <xdr:to>
      <xdr:col>4</xdr:col>
      <xdr:colOff>206375</xdr:colOff>
      <xdr:row>58</xdr:row>
      <xdr:rowOff>60705</xdr:rowOff>
    </xdr:to>
    <xdr:sp macro="" textlink="">
      <xdr:nvSpPr>
        <xdr:cNvPr id="139" name="円/楕円 138"/>
        <xdr:cNvSpPr/>
      </xdr:nvSpPr>
      <xdr:spPr>
        <a:xfrm>
          <a:off x="2857500" y="99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51832</xdr:rowOff>
    </xdr:from>
    <xdr:ext cx="534377" cy="259045"/>
    <xdr:sp macro="" textlink="">
      <xdr:nvSpPr>
        <xdr:cNvPr id="140" name="テキスト ボックス 139"/>
        <xdr:cNvSpPr txBox="1"/>
      </xdr:nvSpPr>
      <xdr:spPr>
        <a:xfrm>
          <a:off x="2641111" y="99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143326</xdr:rowOff>
    </xdr:from>
    <xdr:to>
      <xdr:col>3</xdr:col>
      <xdr:colOff>3175</xdr:colOff>
      <xdr:row>58</xdr:row>
      <xdr:rowOff>73476</xdr:rowOff>
    </xdr:to>
    <xdr:sp macro="" textlink="">
      <xdr:nvSpPr>
        <xdr:cNvPr id="141" name="円/楕円 140"/>
        <xdr:cNvSpPr/>
      </xdr:nvSpPr>
      <xdr:spPr>
        <a:xfrm>
          <a:off x="1968500" y="99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64603</xdr:rowOff>
    </xdr:from>
    <xdr:ext cx="534377" cy="259045"/>
    <xdr:sp macro="" textlink="">
      <xdr:nvSpPr>
        <xdr:cNvPr id="142" name="テキスト ボックス 141"/>
        <xdr:cNvSpPr txBox="1"/>
      </xdr:nvSpPr>
      <xdr:spPr>
        <a:xfrm>
          <a:off x="1752111" y="100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146126</xdr:rowOff>
    </xdr:from>
    <xdr:to>
      <xdr:col>1</xdr:col>
      <xdr:colOff>485775</xdr:colOff>
      <xdr:row>58</xdr:row>
      <xdr:rowOff>76276</xdr:rowOff>
    </xdr:to>
    <xdr:sp macro="" textlink="">
      <xdr:nvSpPr>
        <xdr:cNvPr id="143" name="円/楕円 142"/>
        <xdr:cNvSpPr/>
      </xdr:nvSpPr>
      <xdr:spPr>
        <a:xfrm>
          <a:off x="10795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67403</xdr:rowOff>
    </xdr:from>
    <xdr:ext cx="534377" cy="259045"/>
    <xdr:sp macro="" textlink="">
      <xdr:nvSpPr>
        <xdr:cNvPr id="144" name="テキスト ボックス 143"/>
        <xdr:cNvSpPr txBox="1"/>
      </xdr:nvSpPr>
      <xdr:spPr>
        <a:xfrm>
          <a:off x="863111" y="100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144653</xdr:rowOff>
    </xdr:from>
    <xdr:to>
      <xdr:col>6</xdr:col>
      <xdr:colOff>511175</xdr:colOff>
      <xdr:row>78</xdr:row>
      <xdr:rowOff>148501</xdr:rowOff>
    </xdr:to>
    <xdr:cxnSp macro="">
      <xdr:nvCxnSpPr>
        <xdr:cNvPr id="173" name="直線コネクタ 172"/>
        <xdr:cNvCxnSpPr/>
      </xdr:nvCxnSpPr>
      <xdr:spPr>
        <a:xfrm>
          <a:off x="3797300" y="13517753"/>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144044</xdr:rowOff>
    </xdr:from>
    <xdr:to>
      <xdr:col>5</xdr:col>
      <xdr:colOff>358775</xdr:colOff>
      <xdr:row>78</xdr:row>
      <xdr:rowOff>144653</xdr:rowOff>
    </xdr:to>
    <xdr:cxnSp macro="">
      <xdr:nvCxnSpPr>
        <xdr:cNvPr id="176" name="直線コネクタ 175"/>
        <xdr:cNvCxnSpPr/>
      </xdr:nvCxnSpPr>
      <xdr:spPr>
        <a:xfrm>
          <a:off x="2908300" y="1351714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143433</xdr:rowOff>
    </xdr:from>
    <xdr:to>
      <xdr:col>4</xdr:col>
      <xdr:colOff>155575</xdr:colOff>
      <xdr:row>78</xdr:row>
      <xdr:rowOff>144044</xdr:rowOff>
    </xdr:to>
    <xdr:cxnSp macro="">
      <xdr:nvCxnSpPr>
        <xdr:cNvPr id="179" name="直線コネクタ 178"/>
        <xdr:cNvCxnSpPr/>
      </xdr:nvCxnSpPr>
      <xdr:spPr>
        <a:xfrm>
          <a:off x="2019300" y="13516533"/>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143433</xdr:rowOff>
    </xdr:from>
    <xdr:to>
      <xdr:col>2</xdr:col>
      <xdr:colOff>638175</xdr:colOff>
      <xdr:row>78</xdr:row>
      <xdr:rowOff>145986</xdr:rowOff>
    </xdr:to>
    <xdr:cxnSp macro="">
      <xdr:nvCxnSpPr>
        <xdr:cNvPr id="182" name="直線コネクタ 181"/>
        <xdr:cNvCxnSpPr/>
      </xdr:nvCxnSpPr>
      <xdr:spPr>
        <a:xfrm flipV="1">
          <a:off x="1130300" y="1351653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97701</xdr:rowOff>
    </xdr:from>
    <xdr:to>
      <xdr:col>6</xdr:col>
      <xdr:colOff>561975</xdr:colOff>
      <xdr:row>79</xdr:row>
      <xdr:rowOff>27851</xdr:rowOff>
    </xdr:to>
    <xdr:sp macro="" textlink="">
      <xdr:nvSpPr>
        <xdr:cNvPr id="192" name="円/楕円 191"/>
        <xdr:cNvSpPr/>
      </xdr:nvSpPr>
      <xdr:spPr>
        <a:xfrm>
          <a:off x="45847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12628</xdr:rowOff>
    </xdr:from>
    <xdr:ext cx="469744" cy="259045"/>
    <xdr:sp macro="" textlink="">
      <xdr:nvSpPr>
        <xdr:cNvPr id="193" name="維持補修費該当値テキスト"/>
        <xdr:cNvSpPr txBox="1"/>
      </xdr:nvSpPr>
      <xdr:spPr>
        <a:xfrm>
          <a:off x="4686300" y="133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93853</xdr:rowOff>
    </xdr:from>
    <xdr:to>
      <xdr:col>5</xdr:col>
      <xdr:colOff>409575</xdr:colOff>
      <xdr:row>79</xdr:row>
      <xdr:rowOff>24003</xdr:rowOff>
    </xdr:to>
    <xdr:sp macro="" textlink="">
      <xdr:nvSpPr>
        <xdr:cNvPr id="194" name="円/楕円 193"/>
        <xdr:cNvSpPr/>
      </xdr:nvSpPr>
      <xdr:spPr>
        <a:xfrm>
          <a:off x="3746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15130</xdr:rowOff>
    </xdr:from>
    <xdr:ext cx="469744" cy="259045"/>
    <xdr:sp macro="" textlink="">
      <xdr:nvSpPr>
        <xdr:cNvPr id="195" name="テキスト ボックス 194"/>
        <xdr:cNvSpPr txBox="1"/>
      </xdr:nvSpPr>
      <xdr:spPr>
        <a:xfrm>
          <a:off x="3562427"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93244</xdr:rowOff>
    </xdr:from>
    <xdr:to>
      <xdr:col>4</xdr:col>
      <xdr:colOff>206375</xdr:colOff>
      <xdr:row>79</xdr:row>
      <xdr:rowOff>23394</xdr:rowOff>
    </xdr:to>
    <xdr:sp macro="" textlink="">
      <xdr:nvSpPr>
        <xdr:cNvPr id="196" name="円/楕円 195"/>
        <xdr:cNvSpPr/>
      </xdr:nvSpPr>
      <xdr:spPr>
        <a:xfrm>
          <a:off x="2857500" y="134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14521</xdr:rowOff>
    </xdr:from>
    <xdr:ext cx="469744" cy="259045"/>
    <xdr:sp macro="" textlink="">
      <xdr:nvSpPr>
        <xdr:cNvPr id="197" name="テキスト ボックス 196"/>
        <xdr:cNvSpPr txBox="1"/>
      </xdr:nvSpPr>
      <xdr:spPr>
        <a:xfrm>
          <a:off x="2673427" y="135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92633</xdr:rowOff>
    </xdr:from>
    <xdr:to>
      <xdr:col>3</xdr:col>
      <xdr:colOff>3175</xdr:colOff>
      <xdr:row>79</xdr:row>
      <xdr:rowOff>22783</xdr:rowOff>
    </xdr:to>
    <xdr:sp macro="" textlink="">
      <xdr:nvSpPr>
        <xdr:cNvPr id="198" name="円/楕円 197"/>
        <xdr:cNvSpPr/>
      </xdr:nvSpPr>
      <xdr:spPr>
        <a:xfrm>
          <a:off x="1968500" y="134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13910</xdr:rowOff>
    </xdr:from>
    <xdr:ext cx="469744" cy="259045"/>
    <xdr:sp macro="" textlink="">
      <xdr:nvSpPr>
        <xdr:cNvPr id="199" name="テキスト ボックス 198"/>
        <xdr:cNvSpPr txBox="1"/>
      </xdr:nvSpPr>
      <xdr:spPr>
        <a:xfrm>
          <a:off x="1784427" y="1355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95186</xdr:rowOff>
    </xdr:from>
    <xdr:to>
      <xdr:col>1</xdr:col>
      <xdr:colOff>485775</xdr:colOff>
      <xdr:row>79</xdr:row>
      <xdr:rowOff>25336</xdr:rowOff>
    </xdr:to>
    <xdr:sp macro="" textlink="">
      <xdr:nvSpPr>
        <xdr:cNvPr id="200" name="円/楕円 199"/>
        <xdr:cNvSpPr/>
      </xdr:nvSpPr>
      <xdr:spPr>
        <a:xfrm>
          <a:off x="1079500" y="134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16463</xdr:rowOff>
    </xdr:from>
    <xdr:ext cx="469744" cy="259045"/>
    <xdr:sp macro="" textlink="">
      <xdr:nvSpPr>
        <xdr:cNvPr id="201" name="テキスト ボックス 200"/>
        <xdr:cNvSpPr txBox="1"/>
      </xdr:nvSpPr>
      <xdr:spPr>
        <a:xfrm>
          <a:off x="895427" y="1356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44317</xdr:rowOff>
    </xdr:from>
    <xdr:to>
      <xdr:col>6</xdr:col>
      <xdr:colOff>511175</xdr:colOff>
      <xdr:row>95</xdr:row>
      <xdr:rowOff>129012</xdr:rowOff>
    </xdr:to>
    <xdr:cxnSp macro="">
      <xdr:nvCxnSpPr>
        <xdr:cNvPr id="231" name="直線コネクタ 230"/>
        <xdr:cNvCxnSpPr/>
      </xdr:nvCxnSpPr>
      <xdr:spPr>
        <a:xfrm flipV="1">
          <a:off x="3797300" y="16332067"/>
          <a:ext cx="838200" cy="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129012</xdr:rowOff>
    </xdr:from>
    <xdr:to>
      <xdr:col>5</xdr:col>
      <xdr:colOff>358775</xdr:colOff>
      <xdr:row>96</xdr:row>
      <xdr:rowOff>49461</xdr:rowOff>
    </xdr:to>
    <xdr:cxnSp macro="">
      <xdr:nvCxnSpPr>
        <xdr:cNvPr id="234" name="直線コネクタ 233"/>
        <xdr:cNvCxnSpPr/>
      </xdr:nvCxnSpPr>
      <xdr:spPr>
        <a:xfrm flipV="1">
          <a:off x="2908300" y="16416762"/>
          <a:ext cx="8890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49461</xdr:rowOff>
    </xdr:from>
    <xdr:to>
      <xdr:col>4</xdr:col>
      <xdr:colOff>155575</xdr:colOff>
      <xdr:row>96</xdr:row>
      <xdr:rowOff>140005</xdr:rowOff>
    </xdr:to>
    <xdr:cxnSp macro="">
      <xdr:nvCxnSpPr>
        <xdr:cNvPr id="237" name="直線コネクタ 236"/>
        <xdr:cNvCxnSpPr/>
      </xdr:nvCxnSpPr>
      <xdr:spPr>
        <a:xfrm flipV="1">
          <a:off x="2019300" y="16508661"/>
          <a:ext cx="889000" cy="9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140005</xdr:rowOff>
    </xdr:from>
    <xdr:to>
      <xdr:col>2</xdr:col>
      <xdr:colOff>638175</xdr:colOff>
      <xdr:row>97</xdr:row>
      <xdr:rowOff>26239</xdr:rowOff>
    </xdr:to>
    <xdr:cxnSp macro="">
      <xdr:nvCxnSpPr>
        <xdr:cNvPr id="240" name="直線コネクタ 239"/>
        <xdr:cNvCxnSpPr/>
      </xdr:nvCxnSpPr>
      <xdr:spPr>
        <a:xfrm flipV="1">
          <a:off x="1130300" y="16599205"/>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164967</xdr:rowOff>
    </xdr:from>
    <xdr:to>
      <xdr:col>6</xdr:col>
      <xdr:colOff>561975</xdr:colOff>
      <xdr:row>95</xdr:row>
      <xdr:rowOff>95117</xdr:rowOff>
    </xdr:to>
    <xdr:sp macro="" textlink="">
      <xdr:nvSpPr>
        <xdr:cNvPr id="250" name="円/楕円 249"/>
        <xdr:cNvSpPr/>
      </xdr:nvSpPr>
      <xdr:spPr>
        <a:xfrm>
          <a:off x="4584700" y="162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143394</xdr:rowOff>
    </xdr:from>
    <xdr:ext cx="534377" cy="259045"/>
    <xdr:sp macro="" textlink="">
      <xdr:nvSpPr>
        <xdr:cNvPr id="251" name="扶助費該当値テキスト"/>
        <xdr:cNvSpPr txBox="1"/>
      </xdr:nvSpPr>
      <xdr:spPr>
        <a:xfrm>
          <a:off x="4686300" y="162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78212</xdr:rowOff>
    </xdr:from>
    <xdr:to>
      <xdr:col>5</xdr:col>
      <xdr:colOff>409575</xdr:colOff>
      <xdr:row>96</xdr:row>
      <xdr:rowOff>8362</xdr:rowOff>
    </xdr:to>
    <xdr:sp macro="" textlink="">
      <xdr:nvSpPr>
        <xdr:cNvPr id="252" name="円/楕円 251"/>
        <xdr:cNvSpPr/>
      </xdr:nvSpPr>
      <xdr:spPr>
        <a:xfrm>
          <a:off x="3746500" y="163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170939</xdr:rowOff>
    </xdr:from>
    <xdr:ext cx="534377" cy="259045"/>
    <xdr:sp macro="" textlink="">
      <xdr:nvSpPr>
        <xdr:cNvPr id="253" name="テキスト ボックス 252"/>
        <xdr:cNvSpPr txBox="1"/>
      </xdr:nvSpPr>
      <xdr:spPr>
        <a:xfrm>
          <a:off x="3530111" y="164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170111</xdr:rowOff>
    </xdr:from>
    <xdr:to>
      <xdr:col>4</xdr:col>
      <xdr:colOff>206375</xdr:colOff>
      <xdr:row>96</xdr:row>
      <xdr:rowOff>100261</xdr:rowOff>
    </xdr:to>
    <xdr:sp macro="" textlink="">
      <xdr:nvSpPr>
        <xdr:cNvPr id="254" name="円/楕円 253"/>
        <xdr:cNvSpPr/>
      </xdr:nvSpPr>
      <xdr:spPr>
        <a:xfrm>
          <a:off x="2857500" y="164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91388</xdr:rowOff>
    </xdr:from>
    <xdr:ext cx="534377" cy="259045"/>
    <xdr:sp macro="" textlink="">
      <xdr:nvSpPr>
        <xdr:cNvPr id="255" name="テキスト ボックス 254"/>
        <xdr:cNvSpPr txBox="1"/>
      </xdr:nvSpPr>
      <xdr:spPr>
        <a:xfrm>
          <a:off x="2641111" y="165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89205</xdr:rowOff>
    </xdr:from>
    <xdr:to>
      <xdr:col>3</xdr:col>
      <xdr:colOff>3175</xdr:colOff>
      <xdr:row>97</xdr:row>
      <xdr:rowOff>19355</xdr:rowOff>
    </xdr:to>
    <xdr:sp macro="" textlink="">
      <xdr:nvSpPr>
        <xdr:cNvPr id="256" name="円/楕円 255"/>
        <xdr:cNvSpPr/>
      </xdr:nvSpPr>
      <xdr:spPr>
        <a:xfrm>
          <a:off x="1968500" y="165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10482</xdr:rowOff>
    </xdr:from>
    <xdr:ext cx="534377" cy="259045"/>
    <xdr:sp macro="" textlink="">
      <xdr:nvSpPr>
        <xdr:cNvPr id="257" name="テキスト ボックス 256"/>
        <xdr:cNvSpPr txBox="1"/>
      </xdr:nvSpPr>
      <xdr:spPr>
        <a:xfrm>
          <a:off x="1752111" y="166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58" name="円/楕円 257"/>
        <xdr:cNvSpPr/>
      </xdr:nvSpPr>
      <xdr:spPr>
        <a:xfrm>
          <a:off x="1079500" y="166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59" name="テキスト ボックス 258"/>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51831</xdr:rowOff>
    </xdr:from>
    <xdr:to>
      <xdr:col>15</xdr:col>
      <xdr:colOff>180975</xdr:colOff>
      <xdr:row>36</xdr:row>
      <xdr:rowOff>66091</xdr:rowOff>
    </xdr:to>
    <xdr:cxnSp macro="">
      <xdr:nvCxnSpPr>
        <xdr:cNvPr id="290" name="直線コネクタ 289"/>
        <xdr:cNvCxnSpPr/>
      </xdr:nvCxnSpPr>
      <xdr:spPr>
        <a:xfrm>
          <a:off x="9639300" y="6224031"/>
          <a:ext cx="8382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160753</xdr:rowOff>
    </xdr:from>
    <xdr:to>
      <xdr:col>14</xdr:col>
      <xdr:colOff>28575</xdr:colOff>
      <xdr:row>36</xdr:row>
      <xdr:rowOff>51831</xdr:rowOff>
    </xdr:to>
    <xdr:cxnSp macro="">
      <xdr:nvCxnSpPr>
        <xdr:cNvPr id="293" name="直線コネクタ 292"/>
        <xdr:cNvCxnSpPr/>
      </xdr:nvCxnSpPr>
      <xdr:spPr>
        <a:xfrm>
          <a:off x="8750300" y="6161503"/>
          <a:ext cx="889000" cy="6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160753</xdr:rowOff>
    </xdr:from>
    <xdr:to>
      <xdr:col>12</xdr:col>
      <xdr:colOff>511175</xdr:colOff>
      <xdr:row>36</xdr:row>
      <xdr:rowOff>93926</xdr:rowOff>
    </xdr:to>
    <xdr:cxnSp macro="">
      <xdr:nvCxnSpPr>
        <xdr:cNvPr id="296" name="直線コネクタ 295"/>
        <xdr:cNvCxnSpPr/>
      </xdr:nvCxnSpPr>
      <xdr:spPr>
        <a:xfrm flipV="1">
          <a:off x="7861300" y="6161503"/>
          <a:ext cx="8890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80090</xdr:rowOff>
    </xdr:from>
    <xdr:to>
      <xdr:col>11</xdr:col>
      <xdr:colOff>307975</xdr:colOff>
      <xdr:row>36</xdr:row>
      <xdr:rowOff>93926</xdr:rowOff>
    </xdr:to>
    <xdr:cxnSp macro="">
      <xdr:nvCxnSpPr>
        <xdr:cNvPr id="299" name="直線コネクタ 298"/>
        <xdr:cNvCxnSpPr/>
      </xdr:nvCxnSpPr>
      <xdr:spPr>
        <a:xfrm>
          <a:off x="6972300" y="6252290"/>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15291</xdr:rowOff>
    </xdr:from>
    <xdr:to>
      <xdr:col>15</xdr:col>
      <xdr:colOff>231775</xdr:colOff>
      <xdr:row>36</xdr:row>
      <xdr:rowOff>116891</xdr:rowOff>
    </xdr:to>
    <xdr:sp macro="" textlink="">
      <xdr:nvSpPr>
        <xdr:cNvPr id="309" name="円/楕円 308"/>
        <xdr:cNvSpPr/>
      </xdr:nvSpPr>
      <xdr:spPr>
        <a:xfrm>
          <a:off x="104267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165168</xdr:rowOff>
    </xdr:from>
    <xdr:ext cx="534377" cy="259045"/>
    <xdr:sp macro="" textlink="">
      <xdr:nvSpPr>
        <xdr:cNvPr id="310" name="補助費等該当値テキスト"/>
        <xdr:cNvSpPr txBox="1"/>
      </xdr:nvSpPr>
      <xdr:spPr>
        <a:xfrm>
          <a:off x="10528300" y="61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1031</xdr:rowOff>
    </xdr:from>
    <xdr:to>
      <xdr:col>14</xdr:col>
      <xdr:colOff>79375</xdr:colOff>
      <xdr:row>36</xdr:row>
      <xdr:rowOff>102631</xdr:rowOff>
    </xdr:to>
    <xdr:sp macro="" textlink="">
      <xdr:nvSpPr>
        <xdr:cNvPr id="311" name="円/楕円 310"/>
        <xdr:cNvSpPr/>
      </xdr:nvSpPr>
      <xdr:spPr>
        <a:xfrm>
          <a:off x="9588500" y="61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93758</xdr:rowOff>
    </xdr:from>
    <xdr:ext cx="534377" cy="259045"/>
    <xdr:sp macro="" textlink="">
      <xdr:nvSpPr>
        <xdr:cNvPr id="312" name="テキスト ボックス 311"/>
        <xdr:cNvSpPr txBox="1"/>
      </xdr:nvSpPr>
      <xdr:spPr>
        <a:xfrm>
          <a:off x="9372111" y="62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109953</xdr:rowOff>
    </xdr:from>
    <xdr:to>
      <xdr:col>12</xdr:col>
      <xdr:colOff>561975</xdr:colOff>
      <xdr:row>36</xdr:row>
      <xdr:rowOff>40103</xdr:rowOff>
    </xdr:to>
    <xdr:sp macro="" textlink="">
      <xdr:nvSpPr>
        <xdr:cNvPr id="313" name="円/楕円 312"/>
        <xdr:cNvSpPr/>
      </xdr:nvSpPr>
      <xdr:spPr>
        <a:xfrm>
          <a:off x="8699500" y="61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31230</xdr:rowOff>
    </xdr:from>
    <xdr:ext cx="534377" cy="259045"/>
    <xdr:sp macro="" textlink="">
      <xdr:nvSpPr>
        <xdr:cNvPr id="314" name="テキスト ボックス 313"/>
        <xdr:cNvSpPr txBox="1"/>
      </xdr:nvSpPr>
      <xdr:spPr>
        <a:xfrm>
          <a:off x="8483111" y="62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43126</xdr:rowOff>
    </xdr:from>
    <xdr:to>
      <xdr:col>11</xdr:col>
      <xdr:colOff>358775</xdr:colOff>
      <xdr:row>36</xdr:row>
      <xdr:rowOff>144726</xdr:rowOff>
    </xdr:to>
    <xdr:sp macro="" textlink="">
      <xdr:nvSpPr>
        <xdr:cNvPr id="315" name="円/楕円 314"/>
        <xdr:cNvSpPr/>
      </xdr:nvSpPr>
      <xdr:spPr>
        <a:xfrm>
          <a:off x="7810500" y="62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135853</xdr:rowOff>
    </xdr:from>
    <xdr:ext cx="534377" cy="259045"/>
    <xdr:sp macro="" textlink="">
      <xdr:nvSpPr>
        <xdr:cNvPr id="316" name="テキスト ボックス 315"/>
        <xdr:cNvSpPr txBox="1"/>
      </xdr:nvSpPr>
      <xdr:spPr>
        <a:xfrm>
          <a:off x="7594111" y="630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29290</xdr:rowOff>
    </xdr:from>
    <xdr:to>
      <xdr:col>10</xdr:col>
      <xdr:colOff>155575</xdr:colOff>
      <xdr:row>36</xdr:row>
      <xdr:rowOff>130890</xdr:rowOff>
    </xdr:to>
    <xdr:sp macro="" textlink="">
      <xdr:nvSpPr>
        <xdr:cNvPr id="317" name="円/楕円 316"/>
        <xdr:cNvSpPr/>
      </xdr:nvSpPr>
      <xdr:spPr>
        <a:xfrm>
          <a:off x="6921500" y="62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122017</xdr:rowOff>
    </xdr:from>
    <xdr:ext cx="534377" cy="259045"/>
    <xdr:sp macro="" textlink="">
      <xdr:nvSpPr>
        <xdr:cNvPr id="318" name="テキスト ボックス 317"/>
        <xdr:cNvSpPr txBox="1"/>
      </xdr:nvSpPr>
      <xdr:spPr>
        <a:xfrm>
          <a:off x="6705111" y="62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148351</xdr:rowOff>
    </xdr:from>
    <xdr:to>
      <xdr:col>15</xdr:col>
      <xdr:colOff>180975</xdr:colOff>
      <xdr:row>58</xdr:row>
      <xdr:rowOff>167773</xdr:rowOff>
    </xdr:to>
    <xdr:cxnSp macro="">
      <xdr:nvCxnSpPr>
        <xdr:cNvPr id="349" name="直線コネクタ 348"/>
        <xdr:cNvCxnSpPr/>
      </xdr:nvCxnSpPr>
      <xdr:spPr>
        <a:xfrm flipV="1">
          <a:off x="9639300" y="10092451"/>
          <a:ext cx="8382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158195</xdr:rowOff>
    </xdr:from>
    <xdr:to>
      <xdr:col>14</xdr:col>
      <xdr:colOff>28575</xdr:colOff>
      <xdr:row>58</xdr:row>
      <xdr:rowOff>167773</xdr:rowOff>
    </xdr:to>
    <xdr:cxnSp macro="">
      <xdr:nvCxnSpPr>
        <xdr:cNvPr id="352" name="直線コネクタ 351"/>
        <xdr:cNvCxnSpPr/>
      </xdr:nvCxnSpPr>
      <xdr:spPr>
        <a:xfrm>
          <a:off x="8750300" y="10102295"/>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158195</xdr:rowOff>
    </xdr:from>
    <xdr:to>
      <xdr:col>12</xdr:col>
      <xdr:colOff>511175</xdr:colOff>
      <xdr:row>59</xdr:row>
      <xdr:rowOff>16408</xdr:rowOff>
    </xdr:to>
    <xdr:cxnSp macro="">
      <xdr:nvCxnSpPr>
        <xdr:cNvPr id="355" name="直線コネクタ 354"/>
        <xdr:cNvCxnSpPr/>
      </xdr:nvCxnSpPr>
      <xdr:spPr>
        <a:xfrm flipV="1">
          <a:off x="7861300" y="10102295"/>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16408</xdr:rowOff>
    </xdr:from>
    <xdr:to>
      <xdr:col>11</xdr:col>
      <xdr:colOff>307975</xdr:colOff>
      <xdr:row>59</xdr:row>
      <xdr:rowOff>27506</xdr:rowOff>
    </xdr:to>
    <xdr:cxnSp macro="">
      <xdr:nvCxnSpPr>
        <xdr:cNvPr id="358" name="直線コネクタ 357"/>
        <xdr:cNvCxnSpPr/>
      </xdr:nvCxnSpPr>
      <xdr:spPr>
        <a:xfrm flipV="1">
          <a:off x="6972300" y="10131958"/>
          <a:ext cx="889000" cy="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97551</xdr:rowOff>
    </xdr:from>
    <xdr:to>
      <xdr:col>15</xdr:col>
      <xdr:colOff>231775</xdr:colOff>
      <xdr:row>59</xdr:row>
      <xdr:rowOff>27701</xdr:rowOff>
    </xdr:to>
    <xdr:sp macro="" textlink="">
      <xdr:nvSpPr>
        <xdr:cNvPr id="368" name="円/楕円 367"/>
        <xdr:cNvSpPr/>
      </xdr:nvSpPr>
      <xdr:spPr>
        <a:xfrm>
          <a:off x="10426700" y="100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56928</xdr:rowOff>
    </xdr:from>
    <xdr:ext cx="534377" cy="259045"/>
    <xdr:sp macro="" textlink="">
      <xdr:nvSpPr>
        <xdr:cNvPr id="369" name="普通建設事業費該当値テキスト"/>
        <xdr:cNvSpPr txBox="1"/>
      </xdr:nvSpPr>
      <xdr:spPr>
        <a:xfrm>
          <a:off x="10528300" y="982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116973</xdr:rowOff>
    </xdr:from>
    <xdr:to>
      <xdr:col>14</xdr:col>
      <xdr:colOff>79375</xdr:colOff>
      <xdr:row>59</xdr:row>
      <xdr:rowOff>47123</xdr:rowOff>
    </xdr:to>
    <xdr:sp macro="" textlink="">
      <xdr:nvSpPr>
        <xdr:cNvPr id="370" name="円/楕円 369"/>
        <xdr:cNvSpPr/>
      </xdr:nvSpPr>
      <xdr:spPr>
        <a:xfrm>
          <a:off x="9588500" y="100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38250</xdr:rowOff>
    </xdr:from>
    <xdr:ext cx="534377" cy="259045"/>
    <xdr:sp macro="" textlink="">
      <xdr:nvSpPr>
        <xdr:cNvPr id="371" name="テキスト ボックス 370"/>
        <xdr:cNvSpPr txBox="1"/>
      </xdr:nvSpPr>
      <xdr:spPr>
        <a:xfrm>
          <a:off x="9372111" y="1015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107395</xdr:rowOff>
    </xdr:from>
    <xdr:to>
      <xdr:col>12</xdr:col>
      <xdr:colOff>561975</xdr:colOff>
      <xdr:row>59</xdr:row>
      <xdr:rowOff>37545</xdr:rowOff>
    </xdr:to>
    <xdr:sp macro="" textlink="">
      <xdr:nvSpPr>
        <xdr:cNvPr id="372" name="円/楕円 371"/>
        <xdr:cNvSpPr/>
      </xdr:nvSpPr>
      <xdr:spPr>
        <a:xfrm>
          <a:off x="8699500" y="100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28672</xdr:rowOff>
    </xdr:from>
    <xdr:ext cx="534377" cy="259045"/>
    <xdr:sp macro="" textlink="">
      <xdr:nvSpPr>
        <xdr:cNvPr id="373" name="テキスト ボックス 372"/>
        <xdr:cNvSpPr txBox="1"/>
      </xdr:nvSpPr>
      <xdr:spPr>
        <a:xfrm>
          <a:off x="8483111" y="101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137058</xdr:rowOff>
    </xdr:from>
    <xdr:to>
      <xdr:col>11</xdr:col>
      <xdr:colOff>358775</xdr:colOff>
      <xdr:row>59</xdr:row>
      <xdr:rowOff>67208</xdr:rowOff>
    </xdr:to>
    <xdr:sp macro="" textlink="">
      <xdr:nvSpPr>
        <xdr:cNvPr id="374" name="円/楕円 373"/>
        <xdr:cNvSpPr/>
      </xdr:nvSpPr>
      <xdr:spPr>
        <a:xfrm>
          <a:off x="7810500" y="100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58335</xdr:rowOff>
    </xdr:from>
    <xdr:ext cx="534377" cy="259045"/>
    <xdr:sp macro="" textlink="">
      <xdr:nvSpPr>
        <xdr:cNvPr id="375" name="テキスト ボックス 374"/>
        <xdr:cNvSpPr txBox="1"/>
      </xdr:nvSpPr>
      <xdr:spPr>
        <a:xfrm>
          <a:off x="7594111"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148156</xdr:rowOff>
    </xdr:from>
    <xdr:to>
      <xdr:col>10</xdr:col>
      <xdr:colOff>155575</xdr:colOff>
      <xdr:row>59</xdr:row>
      <xdr:rowOff>78306</xdr:rowOff>
    </xdr:to>
    <xdr:sp macro="" textlink="">
      <xdr:nvSpPr>
        <xdr:cNvPr id="376" name="円/楕円 375"/>
        <xdr:cNvSpPr/>
      </xdr:nvSpPr>
      <xdr:spPr>
        <a:xfrm>
          <a:off x="6921500" y="100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69433</xdr:rowOff>
    </xdr:from>
    <xdr:ext cx="534377" cy="259045"/>
    <xdr:sp macro="" textlink="">
      <xdr:nvSpPr>
        <xdr:cNvPr id="377" name="テキスト ボックス 376"/>
        <xdr:cNvSpPr txBox="1"/>
      </xdr:nvSpPr>
      <xdr:spPr>
        <a:xfrm>
          <a:off x="6705111" y="101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61251</xdr:rowOff>
    </xdr:from>
    <xdr:to>
      <xdr:col>15</xdr:col>
      <xdr:colOff>180975</xdr:colOff>
      <xdr:row>79</xdr:row>
      <xdr:rowOff>70196</xdr:rowOff>
    </xdr:to>
    <xdr:cxnSp macro="">
      <xdr:nvCxnSpPr>
        <xdr:cNvPr id="408" name="直線コネクタ 407"/>
        <xdr:cNvCxnSpPr/>
      </xdr:nvCxnSpPr>
      <xdr:spPr>
        <a:xfrm flipV="1">
          <a:off x="9639300" y="13605801"/>
          <a:ext cx="8382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66889</xdr:rowOff>
    </xdr:from>
    <xdr:to>
      <xdr:col>14</xdr:col>
      <xdr:colOff>28575</xdr:colOff>
      <xdr:row>79</xdr:row>
      <xdr:rowOff>70196</xdr:rowOff>
    </xdr:to>
    <xdr:cxnSp macro="">
      <xdr:nvCxnSpPr>
        <xdr:cNvPr id="411" name="直線コネクタ 410"/>
        <xdr:cNvCxnSpPr/>
      </xdr:nvCxnSpPr>
      <xdr:spPr>
        <a:xfrm>
          <a:off x="8750300" y="13611439"/>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10451</xdr:rowOff>
    </xdr:from>
    <xdr:to>
      <xdr:col>15</xdr:col>
      <xdr:colOff>231775</xdr:colOff>
      <xdr:row>79</xdr:row>
      <xdr:rowOff>112051</xdr:rowOff>
    </xdr:to>
    <xdr:sp macro="" textlink="">
      <xdr:nvSpPr>
        <xdr:cNvPr id="421" name="円/楕円 420"/>
        <xdr:cNvSpPr/>
      </xdr:nvSpPr>
      <xdr:spPr>
        <a:xfrm>
          <a:off x="10426700" y="135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141278</xdr:rowOff>
    </xdr:from>
    <xdr:ext cx="534377" cy="259045"/>
    <xdr:sp macro="" textlink="">
      <xdr:nvSpPr>
        <xdr:cNvPr id="422" name="普通建設事業費 （ うち新規整備　）該当値テキスト"/>
        <xdr:cNvSpPr txBox="1"/>
      </xdr:nvSpPr>
      <xdr:spPr>
        <a:xfrm>
          <a:off x="10528300" y="133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23,044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19396</xdr:rowOff>
    </xdr:from>
    <xdr:to>
      <xdr:col>14</xdr:col>
      <xdr:colOff>79375</xdr:colOff>
      <xdr:row>79</xdr:row>
      <xdr:rowOff>120996</xdr:rowOff>
    </xdr:to>
    <xdr:sp macro="" textlink="">
      <xdr:nvSpPr>
        <xdr:cNvPr id="423" name="円/楕円 422"/>
        <xdr:cNvSpPr/>
      </xdr:nvSpPr>
      <xdr:spPr>
        <a:xfrm>
          <a:off x="9588500" y="135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112123</xdr:rowOff>
    </xdr:from>
    <xdr:ext cx="534377" cy="259045"/>
    <xdr:sp macro="" textlink="">
      <xdr:nvSpPr>
        <xdr:cNvPr id="424" name="テキスト ボックス 423"/>
        <xdr:cNvSpPr txBox="1"/>
      </xdr:nvSpPr>
      <xdr:spPr>
        <a:xfrm>
          <a:off x="9372111" y="136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16089</xdr:rowOff>
    </xdr:from>
    <xdr:to>
      <xdr:col>12</xdr:col>
      <xdr:colOff>561975</xdr:colOff>
      <xdr:row>79</xdr:row>
      <xdr:rowOff>117689</xdr:rowOff>
    </xdr:to>
    <xdr:sp macro="" textlink="">
      <xdr:nvSpPr>
        <xdr:cNvPr id="425" name="円/楕円 424"/>
        <xdr:cNvSpPr/>
      </xdr:nvSpPr>
      <xdr:spPr>
        <a:xfrm>
          <a:off x="8699500" y="135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108816</xdr:rowOff>
    </xdr:from>
    <xdr:ext cx="534377" cy="259045"/>
    <xdr:sp macro="" textlink="">
      <xdr:nvSpPr>
        <xdr:cNvPr id="426" name="テキスト ボックス 425"/>
        <xdr:cNvSpPr txBox="1"/>
      </xdr:nvSpPr>
      <xdr:spPr>
        <a:xfrm>
          <a:off x="8483111" y="136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170484</xdr:rowOff>
    </xdr:from>
    <xdr:to>
      <xdr:col>15</xdr:col>
      <xdr:colOff>180975</xdr:colOff>
      <xdr:row>96</xdr:row>
      <xdr:rowOff>142011</xdr:rowOff>
    </xdr:to>
    <xdr:cxnSp macro="">
      <xdr:nvCxnSpPr>
        <xdr:cNvPr id="455" name="直線コネクタ 454"/>
        <xdr:cNvCxnSpPr/>
      </xdr:nvCxnSpPr>
      <xdr:spPr>
        <a:xfrm flipV="1">
          <a:off x="9639300" y="16458234"/>
          <a:ext cx="838200" cy="1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120180</xdr:rowOff>
    </xdr:from>
    <xdr:to>
      <xdr:col>14</xdr:col>
      <xdr:colOff>28575</xdr:colOff>
      <xdr:row>96</xdr:row>
      <xdr:rowOff>142011</xdr:rowOff>
    </xdr:to>
    <xdr:cxnSp macro="">
      <xdr:nvCxnSpPr>
        <xdr:cNvPr id="458" name="直線コネクタ 457"/>
        <xdr:cNvCxnSpPr/>
      </xdr:nvCxnSpPr>
      <xdr:spPr>
        <a:xfrm>
          <a:off x="8750300" y="16579380"/>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652</xdr:rowOff>
    </xdr:from>
    <xdr:ext cx="534377" cy="259045"/>
    <xdr:sp macro="" textlink="">
      <xdr:nvSpPr>
        <xdr:cNvPr id="462" name="テキスト ボックス 461"/>
        <xdr:cNvSpPr txBox="1"/>
      </xdr:nvSpPr>
      <xdr:spPr>
        <a:xfrm>
          <a:off x="8483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119684</xdr:rowOff>
    </xdr:from>
    <xdr:to>
      <xdr:col>15</xdr:col>
      <xdr:colOff>231775</xdr:colOff>
      <xdr:row>96</xdr:row>
      <xdr:rowOff>49834</xdr:rowOff>
    </xdr:to>
    <xdr:sp macro="" textlink="">
      <xdr:nvSpPr>
        <xdr:cNvPr id="468" name="円/楕円 467"/>
        <xdr:cNvSpPr/>
      </xdr:nvSpPr>
      <xdr:spPr>
        <a:xfrm>
          <a:off x="104267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142561</xdr:rowOff>
    </xdr:from>
    <xdr:ext cx="534377" cy="259045"/>
    <xdr:sp macro="" textlink="">
      <xdr:nvSpPr>
        <xdr:cNvPr id="469" name="普通建設事業費 （ うち更新整備　）該当値テキスト"/>
        <xdr:cNvSpPr txBox="1"/>
      </xdr:nvSpPr>
      <xdr:spPr>
        <a:xfrm>
          <a:off x="10528300" y="162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91211</xdr:rowOff>
    </xdr:from>
    <xdr:to>
      <xdr:col>14</xdr:col>
      <xdr:colOff>79375</xdr:colOff>
      <xdr:row>97</xdr:row>
      <xdr:rowOff>21361</xdr:rowOff>
    </xdr:to>
    <xdr:sp macro="" textlink="">
      <xdr:nvSpPr>
        <xdr:cNvPr id="470" name="円/楕円 469"/>
        <xdr:cNvSpPr/>
      </xdr:nvSpPr>
      <xdr:spPr>
        <a:xfrm>
          <a:off x="9588500" y="165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37888</xdr:rowOff>
    </xdr:from>
    <xdr:ext cx="534377" cy="259045"/>
    <xdr:sp macro="" textlink="">
      <xdr:nvSpPr>
        <xdr:cNvPr id="471" name="テキスト ボックス 470"/>
        <xdr:cNvSpPr txBox="1"/>
      </xdr:nvSpPr>
      <xdr:spPr>
        <a:xfrm>
          <a:off x="9372111" y="163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69380</xdr:rowOff>
    </xdr:from>
    <xdr:to>
      <xdr:col>12</xdr:col>
      <xdr:colOff>561975</xdr:colOff>
      <xdr:row>96</xdr:row>
      <xdr:rowOff>170980</xdr:rowOff>
    </xdr:to>
    <xdr:sp macro="" textlink="">
      <xdr:nvSpPr>
        <xdr:cNvPr id="472" name="円/楕円 471"/>
        <xdr:cNvSpPr/>
      </xdr:nvSpPr>
      <xdr:spPr>
        <a:xfrm>
          <a:off x="8699500" y="165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16057</xdr:rowOff>
    </xdr:from>
    <xdr:ext cx="534377" cy="259045"/>
    <xdr:sp macro="" textlink="">
      <xdr:nvSpPr>
        <xdr:cNvPr id="473" name="テキスト ボックス 472"/>
        <xdr:cNvSpPr txBox="1"/>
      </xdr:nvSpPr>
      <xdr:spPr>
        <a:xfrm>
          <a:off x="8483111" y="163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29446</xdr:rowOff>
    </xdr:from>
    <xdr:to>
      <xdr:col>23</xdr:col>
      <xdr:colOff>517525</xdr:colOff>
      <xdr:row>39</xdr:row>
      <xdr:rowOff>34430</xdr:rowOff>
    </xdr:to>
    <xdr:cxnSp macro="">
      <xdr:nvCxnSpPr>
        <xdr:cNvPr id="502" name="直線コネクタ 501"/>
        <xdr:cNvCxnSpPr/>
      </xdr:nvCxnSpPr>
      <xdr:spPr>
        <a:xfrm flipV="1">
          <a:off x="15481300" y="6715996"/>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34430</xdr:rowOff>
    </xdr:from>
    <xdr:to>
      <xdr:col>22</xdr:col>
      <xdr:colOff>365125</xdr:colOff>
      <xdr:row>39</xdr:row>
      <xdr:rowOff>44450</xdr:rowOff>
    </xdr:to>
    <xdr:cxnSp macro="">
      <xdr:nvCxnSpPr>
        <xdr:cNvPr id="505" name="直線コネクタ 504"/>
        <xdr:cNvCxnSpPr/>
      </xdr:nvCxnSpPr>
      <xdr:spPr>
        <a:xfrm flipV="1">
          <a:off x="14592300" y="6720980"/>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39116</xdr:rowOff>
    </xdr:from>
    <xdr:to>
      <xdr:col>19</xdr:col>
      <xdr:colOff>644525</xdr:colOff>
      <xdr:row>39</xdr:row>
      <xdr:rowOff>44450</xdr:rowOff>
    </xdr:to>
    <xdr:cxnSp macro="">
      <xdr:nvCxnSpPr>
        <xdr:cNvPr id="511" name="直線コネクタ 510"/>
        <xdr:cNvCxnSpPr/>
      </xdr:nvCxnSpPr>
      <xdr:spPr>
        <a:xfrm>
          <a:off x="12814300" y="6725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150096</xdr:rowOff>
    </xdr:from>
    <xdr:to>
      <xdr:col>23</xdr:col>
      <xdr:colOff>568325</xdr:colOff>
      <xdr:row>39</xdr:row>
      <xdr:rowOff>80246</xdr:rowOff>
    </xdr:to>
    <xdr:sp macro="" textlink="">
      <xdr:nvSpPr>
        <xdr:cNvPr id="521" name="円/楕円 520"/>
        <xdr:cNvSpPr/>
      </xdr:nvSpPr>
      <xdr:spPr>
        <a:xfrm>
          <a:off x="16268700" y="66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109473</xdr:rowOff>
    </xdr:from>
    <xdr:ext cx="469744" cy="259045"/>
    <xdr:sp macro="" textlink="">
      <xdr:nvSpPr>
        <xdr:cNvPr id="522" name="災害復旧事業費該当値テキスト"/>
        <xdr:cNvSpPr txBox="1"/>
      </xdr:nvSpPr>
      <xdr:spPr>
        <a:xfrm>
          <a:off x="16370300" y="645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155080</xdr:rowOff>
    </xdr:from>
    <xdr:to>
      <xdr:col>22</xdr:col>
      <xdr:colOff>415925</xdr:colOff>
      <xdr:row>39</xdr:row>
      <xdr:rowOff>85230</xdr:rowOff>
    </xdr:to>
    <xdr:sp macro="" textlink="">
      <xdr:nvSpPr>
        <xdr:cNvPr id="523" name="円/楕円 522"/>
        <xdr:cNvSpPr/>
      </xdr:nvSpPr>
      <xdr:spPr>
        <a:xfrm>
          <a:off x="15430500" y="66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76357</xdr:rowOff>
    </xdr:from>
    <xdr:ext cx="469744" cy="259045"/>
    <xdr:sp macro="" textlink="">
      <xdr:nvSpPr>
        <xdr:cNvPr id="524" name="テキスト ボックス 523"/>
        <xdr:cNvSpPr txBox="1"/>
      </xdr:nvSpPr>
      <xdr:spPr>
        <a:xfrm>
          <a:off x="15246427" y="67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159766</xdr:rowOff>
    </xdr:from>
    <xdr:to>
      <xdr:col>18</xdr:col>
      <xdr:colOff>492125</xdr:colOff>
      <xdr:row>39</xdr:row>
      <xdr:rowOff>89916</xdr:rowOff>
    </xdr:to>
    <xdr:sp macro="" textlink="">
      <xdr:nvSpPr>
        <xdr:cNvPr id="529" name="円/楕円 528"/>
        <xdr:cNvSpPr/>
      </xdr:nvSpPr>
      <xdr:spPr>
        <a:xfrm>
          <a:off x="12763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81043</xdr:rowOff>
    </xdr:from>
    <xdr:ext cx="469744" cy="259045"/>
    <xdr:sp macro="" textlink="">
      <xdr:nvSpPr>
        <xdr:cNvPr id="530" name="テキスト ボックス 529"/>
        <xdr:cNvSpPr txBox="1"/>
      </xdr:nvSpPr>
      <xdr:spPr>
        <a:xfrm>
          <a:off x="12579427" y="67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43503</xdr:rowOff>
    </xdr:from>
    <xdr:to>
      <xdr:col>23</xdr:col>
      <xdr:colOff>517525</xdr:colOff>
      <xdr:row>77</xdr:row>
      <xdr:rowOff>48293</xdr:rowOff>
    </xdr:to>
    <xdr:cxnSp macro="">
      <xdr:nvCxnSpPr>
        <xdr:cNvPr id="610" name="直線コネクタ 609"/>
        <xdr:cNvCxnSpPr/>
      </xdr:nvCxnSpPr>
      <xdr:spPr>
        <a:xfrm flipV="1">
          <a:off x="15481300" y="13245153"/>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29144</xdr:rowOff>
    </xdr:from>
    <xdr:to>
      <xdr:col>22</xdr:col>
      <xdr:colOff>365125</xdr:colOff>
      <xdr:row>77</xdr:row>
      <xdr:rowOff>48293</xdr:rowOff>
    </xdr:to>
    <xdr:cxnSp macro="">
      <xdr:nvCxnSpPr>
        <xdr:cNvPr id="613" name="直線コネクタ 612"/>
        <xdr:cNvCxnSpPr/>
      </xdr:nvCxnSpPr>
      <xdr:spPr>
        <a:xfrm>
          <a:off x="14592300" y="13230794"/>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15179</xdr:rowOff>
    </xdr:from>
    <xdr:to>
      <xdr:col>21</xdr:col>
      <xdr:colOff>161925</xdr:colOff>
      <xdr:row>77</xdr:row>
      <xdr:rowOff>29144</xdr:rowOff>
    </xdr:to>
    <xdr:cxnSp macro="">
      <xdr:nvCxnSpPr>
        <xdr:cNvPr id="616" name="直線コネクタ 615"/>
        <xdr:cNvCxnSpPr/>
      </xdr:nvCxnSpPr>
      <xdr:spPr>
        <a:xfrm>
          <a:off x="13703300" y="13216829"/>
          <a:ext cx="889000" cy="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15179</xdr:rowOff>
    </xdr:from>
    <xdr:to>
      <xdr:col>19</xdr:col>
      <xdr:colOff>644525</xdr:colOff>
      <xdr:row>77</xdr:row>
      <xdr:rowOff>38909</xdr:rowOff>
    </xdr:to>
    <xdr:cxnSp macro="">
      <xdr:nvCxnSpPr>
        <xdr:cNvPr id="619" name="直線コネクタ 618"/>
        <xdr:cNvCxnSpPr/>
      </xdr:nvCxnSpPr>
      <xdr:spPr>
        <a:xfrm flipV="1">
          <a:off x="12814300" y="13216829"/>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164153</xdr:rowOff>
    </xdr:from>
    <xdr:to>
      <xdr:col>23</xdr:col>
      <xdr:colOff>568325</xdr:colOff>
      <xdr:row>77</xdr:row>
      <xdr:rowOff>94303</xdr:rowOff>
    </xdr:to>
    <xdr:sp macro="" textlink="">
      <xdr:nvSpPr>
        <xdr:cNvPr id="629" name="円/楕円 628"/>
        <xdr:cNvSpPr/>
      </xdr:nvSpPr>
      <xdr:spPr>
        <a:xfrm>
          <a:off x="16268700" y="131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142580</xdr:rowOff>
    </xdr:from>
    <xdr:ext cx="534377" cy="259045"/>
    <xdr:sp macro="" textlink="">
      <xdr:nvSpPr>
        <xdr:cNvPr id="630" name="公債費該当値テキスト"/>
        <xdr:cNvSpPr txBox="1"/>
      </xdr:nvSpPr>
      <xdr:spPr>
        <a:xfrm>
          <a:off x="16370300" y="131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168943</xdr:rowOff>
    </xdr:from>
    <xdr:to>
      <xdr:col>22</xdr:col>
      <xdr:colOff>415925</xdr:colOff>
      <xdr:row>77</xdr:row>
      <xdr:rowOff>99093</xdr:rowOff>
    </xdr:to>
    <xdr:sp macro="" textlink="">
      <xdr:nvSpPr>
        <xdr:cNvPr id="631" name="円/楕円 630"/>
        <xdr:cNvSpPr/>
      </xdr:nvSpPr>
      <xdr:spPr>
        <a:xfrm>
          <a:off x="15430500" y="131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90220</xdr:rowOff>
    </xdr:from>
    <xdr:ext cx="534377" cy="259045"/>
    <xdr:sp macro="" textlink="">
      <xdr:nvSpPr>
        <xdr:cNvPr id="632" name="テキスト ボックス 631"/>
        <xdr:cNvSpPr txBox="1"/>
      </xdr:nvSpPr>
      <xdr:spPr>
        <a:xfrm>
          <a:off x="15214111" y="132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149794</xdr:rowOff>
    </xdr:from>
    <xdr:to>
      <xdr:col>21</xdr:col>
      <xdr:colOff>212725</xdr:colOff>
      <xdr:row>77</xdr:row>
      <xdr:rowOff>79944</xdr:rowOff>
    </xdr:to>
    <xdr:sp macro="" textlink="">
      <xdr:nvSpPr>
        <xdr:cNvPr id="633" name="円/楕円 632"/>
        <xdr:cNvSpPr/>
      </xdr:nvSpPr>
      <xdr:spPr>
        <a:xfrm>
          <a:off x="14541500" y="131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71071</xdr:rowOff>
    </xdr:from>
    <xdr:ext cx="534377" cy="259045"/>
    <xdr:sp macro="" textlink="">
      <xdr:nvSpPr>
        <xdr:cNvPr id="634" name="テキスト ボックス 633"/>
        <xdr:cNvSpPr txBox="1"/>
      </xdr:nvSpPr>
      <xdr:spPr>
        <a:xfrm>
          <a:off x="14325111" y="1327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135829</xdr:rowOff>
    </xdr:from>
    <xdr:to>
      <xdr:col>20</xdr:col>
      <xdr:colOff>9525</xdr:colOff>
      <xdr:row>77</xdr:row>
      <xdr:rowOff>65979</xdr:rowOff>
    </xdr:to>
    <xdr:sp macro="" textlink="">
      <xdr:nvSpPr>
        <xdr:cNvPr id="635" name="円/楕円 634"/>
        <xdr:cNvSpPr/>
      </xdr:nvSpPr>
      <xdr:spPr>
        <a:xfrm>
          <a:off x="13652500" y="131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57106</xdr:rowOff>
    </xdr:from>
    <xdr:ext cx="534377" cy="259045"/>
    <xdr:sp macro="" textlink="">
      <xdr:nvSpPr>
        <xdr:cNvPr id="636" name="テキスト ボックス 635"/>
        <xdr:cNvSpPr txBox="1"/>
      </xdr:nvSpPr>
      <xdr:spPr>
        <a:xfrm>
          <a:off x="13436111" y="132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159559</xdr:rowOff>
    </xdr:from>
    <xdr:to>
      <xdr:col>18</xdr:col>
      <xdr:colOff>492125</xdr:colOff>
      <xdr:row>77</xdr:row>
      <xdr:rowOff>89709</xdr:rowOff>
    </xdr:to>
    <xdr:sp macro="" textlink="">
      <xdr:nvSpPr>
        <xdr:cNvPr id="637" name="円/楕円 636"/>
        <xdr:cNvSpPr/>
      </xdr:nvSpPr>
      <xdr:spPr>
        <a:xfrm>
          <a:off x="12763500" y="131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80836</xdr:rowOff>
    </xdr:from>
    <xdr:ext cx="534377" cy="259045"/>
    <xdr:sp macro="" textlink="">
      <xdr:nvSpPr>
        <xdr:cNvPr id="638" name="テキスト ボックス 637"/>
        <xdr:cNvSpPr txBox="1"/>
      </xdr:nvSpPr>
      <xdr:spPr>
        <a:xfrm>
          <a:off x="12547111" y="132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107353</xdr:rowOff>
    </xdr:from>
    <xdr:to>
      <xdr:col>23</xdr:col>
      <xdr:colOff>517525</xdr:colOff>
      <xdr:row>98</xdr:row>
      <xdr:rowOff>108789</xdr:rowOff>
    </xdr:to>
    <xdr:cxnSp macro="">
      <xdr:nvCxnSpPr>
        <xdr:cNvPr id="665" name="直線コネクタ 664"/>
        <xdr:cNvCxnSpPr/>
      </xdr:nvCxnSpPr>
      <xdr:spPr>
        <a:xfrm flipV="1">
          <a:off x="15481300" y="16909453"/>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108789</xdr:rowOff>
    </xdr:from>
    <xdr:to>
      <xdr:col>22</xdr:col>
      <xdr:colOff>365125</xdr:colOff>
      <xdr:row>98</xdr:row>
      <xdr:rowOff>133921</xdr:rowOff>
    </xdr:to>
    <xdr:cxnSp macro="">
      <xdr:nvCxnSpPr>
        <xdr:cNvPr id="668" name="直線コネクタ 667"/>
        <xdr:cNvCxnSpPr/>
      </xdr:nvCxnSpPr>
      <xdr:spPr>
        <a:xfrm flipV="1">
          <a:off x="14592300" y="16910889"/>
          <a:ext cx="8890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71586</xdr:rowOff>
    </xdr:from>
    <xdr:to>
      <xdr:col>21</xdr:col>
      <xdr:colOff>161925</xdr:colOff>
      <xdr:row>98</xdr:row>
      <xdr:rowOff>133921</xdr:rowOff>
    </xdr:to>
    <xdr:cxnSp macro="">
      <xdr:nvCxnSpPr>
        <xdr:cNvPr id="671" name="直線コネクタ 670"/>
        <xdr:cNvCxnSpPr/>
      </xdr:nvCxnSpPr>
      <xdr:spPr>
        <a:xfrm>
          <a:off x="13703300" y="16873686"/>
          <a:ext cx="889000" cy="6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71586</xdr:rowOff>
    </xdr:from>
    <xdr:to>
      <xdr:col>19</xdr:col>
      <xdr:colOff>644525</xdr:colOff>
      <xdr:row>98</xdr:row>
      <xdr:rowOff>71985</xdr:rowOff>
    </xdr:to>
    <xdr:cxnSp macro="">
      <xdr:nvCxnSpPr>
        <xdr:cNvPr id="674" name="直線コネクタ 673"/>
        <xdr:cNvCxnSpPr/>
      </xdr:nvCxnSpPr>
      <xdr:spPr>
        <a:xfrm flipV="1">
          <a:off x="12814300" y="16873686"/>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56553</xdr:rowOff>
    </xdr:from>
    <xdr:to>
      <xdr:col>23</xdr:col>
      <xdr:colOff>568325</xdr:colOff>
      <xdr:row>98</xdr:row>
      <xdr:rowOff>158153</xdr:rowOff>
    </xdr:to>
    <xdr:sp macro="" textlink="">
      <xdr:nvSpPr>
        <xdr:cNvPr id="684" name="円/楕円 683"/>
        <xdr:cNvSpPr/>
      </xdr:nvSpPr>
      <xdr:spPr>
        <a:xfrm>
          <a:off x="162687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57989</xdr:rowOff>
    </xdr:from>
    <xdr:to>
      <xdr:col>22</xdr:col>
      <xdr:colOff>415925</xdr:colOff>
      <xdr:row>98</xdr:row>
      <xdr:rowOff>159589</xdr:rowOff>
    </xdr:to>
    <xdr:sp macro="" textlink="">
      <xdr:nvSpPr>
        <xdr:cNvPr id="686" name="円/楕円 685"/>
        <xdr:cNvSpPr/>
      </xdr:nvSpPr>
      <xdr:spPr>
        <a:xfrm>
          <a:off x="15430500" y="168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150716</xdr:rowOff>
    </xdr:from>
    <xdr:ext cx="469744" cy="259045"/>
    <xdr:sp macro="" textlink="">
      <xdr:nvSpPr>
        <xdr:cNvPr id="687" name="テキスト ボックス 686"/>
        <xdr:cNvSpPr txBox="1"/>
      </xdr:nvSpPr>
      <xdr:spPr>
        <a:xfrm>
          <a:off x="15246427" y="169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83121</xdr:rowOff>
    </xdr:from>
    <xdr:to>
      <xdr:col>21</xdr:col>
      <xdr:colOff>212725</xdr:colOff>
      <xdr:row>99</xdr:row>
      <xdr:rowOff>13271</xdr:rowOff>
    </xdr:to>
    <xdr:sp macro="" textlink="">
      <xdr:nvSpPr>
        <xdr:cNvPr id="688" name="円/楕円 687"/>
        <xdr:cNvSpPr/>
      </xdr:nvSpPr>
      <xdr:spPr>
        <a:xfrm>
          <a:off x="14541500" y="168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4398</xdr:rowOff>
    </xdr:from>
    <xdr:ext cx="469744" cy="259045"/>
    <xdr:sp macro="" textlink="">
      <xdr:nvSpPr>
        <xdr:cNvPr id="689" name="テキスト ボックス 688"/>
        <xdr:cNvSpPr txBox="1"/>
      </xdr:nvSpPr>
      <xdr:spPr>
        <a:xfrm>
          <a:off x="14357427" y="1697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20786</xdr:rowOff>
    </xdr:from>
    <xdr:to>
      <xdr:col>20</xdr:col>
      <xdr:colOff>9525</xdr:colOff>
      <xdr:row>98</xdr:row>
      <xdr:rowOff>122386</xdr:rowOff>
    </xdr:to>
    <xdr:sp macro="" textlink="">
      <xdr:nvSpPr>
        <xdr:cNvPr id="690" name="円/楕円 689"/>
        <xdr:cNvSpPr/>
      </xdr:nvSpPr>
      <xdr:spPr>
        <a:xfrm>
          <a:off x="13652500" y="16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113513</xdr:rowOff>
    </xdr:from>
    <xdr:ext cx="534377" cy="259045"/>
    <xdr:sp macro="" textlink="">
      <xdr:nvSpPr>
        <xdr:cNvPr id="691" name="テキスト ボックス 690"/>
        <xdr:cNvSpPr txBox="1"/>
      </xdr:nvSpPr>
      <xdr:spPr>
        <a:xfrm>
          <a:off x="13436111" y="169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21185</xdr:rowOff>
    </xdr:from>
    <xdr:to>
      <xdr:col>18</xdr:col>
      <xdr:colOff>492125</xdr:colOff>
      <xdr:row>98</xdr:row>
      <xdr:rowOff>122785</xdr:rowOff>
    </xdr:to>
    <xdr:sp macro="" textlink="">
      <xdr:nvSpPr>
        <xdr:cNvPr id="692" name="円/楕円 691"/>
        <xdr:cNvSpPr/>
      </xdr:nvSpPr>
      <xdr:spPr>
        <a:xfrm>
          <a:off x="12763500" y="168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113912</xdr:rowOff>
    </xdr:from>
    <xdr:ext cx="534377" cy="259045"/>
    <xdr:sp macro="" textlink="">
      <xdr:nvSpPr>
        <xdr:cNvPr id="693" name="テキスト ボックス 692"/>
        <xdr:cNvSpPr txBox="1"/>
      </xdr:nvSpPr>
      <xdr:spPr>
        <a:xfrm>
          <a:off x="12547111" y="169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84653</xdr:rowOff>
    </xdr:from>
    <xdr:to>
      <xdr:col>32</xdr:col>
      <xdr:colOff>187325</xdr:colOff>
      <xdr:row>38</xdr:row>
      <xdr:rowOff>134945</xdr:rowOff>
    </xdr:to>
    <xdr:cxnSp macro="">
      <xdr:nvCxnSpPr>
        <xdr:cNvPr id="720" name="直線コネクタ 719"/>
        <xdr:cNvCxnSpPr/>
      </xdr:nvCxnSpPr>
      <xdr:spPr>
        <a:xfrm>
          <a:off x="21323300" y="6599753"/>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81681</xdr:rowOff>
    </xdr:from>
    <xdr:to>
      <xdr:col>31</xdr:col>
      <xdr:colOff>34925</xdr:colOff>
      <xdr:row>38</xdr:row>
      <xdr:rowOff>84653</xdr:rowOff>
    </xdr:to>
    <xdr:cxnSp macro="">
      <xdr:nvCxnSpPr>
        <xdr:cNvPr id="723" name="直線コネクタ 722"/>
        <xdr:cNvCxnSpPr/>
      </xdr:nvCxnSpPr>
      <xdr:spPr>
        <a:xfrm>
          <a:off x="20434300" y="659678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81269</xdr:rowOff>
    </xdr:from>
    <xdr:to>
      <xdr:col>29</xdr:col>
      <xdr:colOff>517525</xdr:colOff>
      <xdr:row>38</xdr:row>
      <xdr:rowOff>81681</xdr:rowOff>
    </xdr:to>
    <xdr:cxnSp macro="">
      <xdr:nvCxnSpPr>
        <xdr:cNvPr id="726" name="直線コネクタ 725"/>
        <xdr:cNvCxnSpPr/>
      </xdr:nvCxnSpPr>
      <xdr:spPr>
        <a:xfrm>
          <a:off x="19545300" y="659636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77887</xdr:rowOff>
    </xdr:from>
    <xdr:to>
      <xdr:col>28</xdr:col>
      <xdr:colOff>314325</xdr:colOff>
      <xdr:row>38</xdr:row>
      <xdr:rowOff>81269</xdr:rowOff>
    </xdr:to>
    <xdr:cxnSp macro="">
      <xdr:nvCxnSpPr>
        <xdr:cNvPr id="729" name="直線コネクタ 728"/>
        <xdr:cNvCxnSpPr/>
      </xdr:nvCxnSpPr>
      <xdr:spPr>
        <a:xfrm>
          <a:off x="18656300" y="6592987"/>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84145</xdr:rowOff>
    </xdr:from>
    <xdr:to>
      <xdr:col>32</xdr:col>
      <xdr:colOff>238125</xdr:colOff>
      <xdr:row>39</xdr:row>
      <xdr:rowOff>14295</xdr:rowOff>
    </xdr:to>
    <xdr:sp macro="" textlink="">
      <xdr:nvSpPr>
        <xdr:cNvPr id="739" name="円/楕円 738"/>
        <xdr:cNvSpPr/>
      </xdr:nvSpPr>
      <xdr:spPr>
        <a:xfrm>
          <a:off x="221107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170522</xdr:rowOff>
    </xdr:from>
    <xdr:ext cx="378565" cy="259045"/>
    <xdr:sp macro="" textlink="">
      <xdr:nvSpPr>
        <xdr:cNvPr id="740" name="投資及び出資金該当値テキスト"/>
        <xdr:cNvSpPr txBox="1"/>
      </xdr:nvSpPr>
      <xdr:spPr>
        <a:xfrm>
          <a:off x="22212300" y="651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33853</xdr:rowOff>
    </xdr:from>
    <xdr:to>
      <xdr:col>31</xdr:col>
      <xdr:colOff>85725</xdr:colOff>
      <xdr:row>38</xdr:row>
      <xdr:rowOff>135453</xdr:rowOff>
    </xdr:to>
    <xdr:sp macro="" textlink="">
      <xdr:nvSpPr>
        <xdr:cNvPr id="741" name="円/楕円 740"/>
        <xdr:cNvSpPr/>
      </xdr:nvSpPr>
      <xdr:spPr>
        <a:xfrm>
          <a:off x="21272500" y="65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126580</xdr:rowOff>
    </xdr:from>
    <xdr:ext cx="469744" cy="259045"/>
    <xdr:sp macro="" textlink="">
      <xdr:nvSpPr>
        <xdr:cNvPr id="742" name="テキスト ボックス 741"/>
        <xdr:cNvSpPr txBox="1"/>
      </xdr:nvSpPr>
      <xdr:spPr>
        <a:xfrm>
          <a:off x="21088427" y="664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30881</xdr:rowOff>
    </xdr:from>
    <xdr:to>
      <xdr:col>29</xdr:col>
      <xdr:colOff>568325</xdr:colOff>
      <xdr:row>38</xdr:row>
      <xdr:rowOff>132481</xdr:rowOff>
    </xdr:to>
    <xdr:sp macro="" textlink="">
      <xdr:nvSpPr>
        <xdr:cNvPr id="743" name="円/楕円 742"/>
        <xdr:cNvSpPr/>
      </xdr:nvSpPr>
      <xdr:spPr>
        <a:xfrm>
          <a:off x="20383500" y="65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123608</xdr:rowOff>
    </xdr:from>
    <xdr:ext cx="469744" cy="259045"/>
    <xdr:sp macro="" textlink="">
      <xdr:nvSpPr>
        <xdr:cNvPr id="744" name="テキスト ボックス 743"/>
        <xdr:cNvSpPr txBox="1"/>
      </xdr:nvSpPr>
      <xdr:spPr>
        <a:xfrm>
          <a:off x="20199427" y="663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30469</xdr:rowOff>
    </xdr:from>
    <xdr:to>
      <xdr:col>28</xdr:col>
      <xdr:colOff>365125</xdr:colOff>
      <xdr:row>38</xdr:row>
      <xdr:rowOff>132069</xdr:rowOff>
    </xdr:to>
    <xdr:sp macro="" textlink="">
      <xdr:nvSpPr>
        <xdr:cNvPr id="745" name="円/楕円 744"/>
        <xdr:cNvSpPr/>
      </xdr:nvSpPr>
      <xdr:spPr>
        <a:xfrm>
          <a:off x="194945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123196</xdr:rowOff>
    </xdr:from>
    <xdr:ext cx="469744" cy="259045"/>
    <xdr:sp macro="" textlink="">
      <xdr:nvSpPr>
        <xdr:cNvPr id="746" name="テキスト ボックス 745"/>
        <xdr:cNvSpPr txBox="1"/>
      </xdr:nvSpPr>
      <xdr:spPr>
        <a:xfrm>
          <a:off x="19310427" y="66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27087</xdr:rowOff>
    </xdr:from>
    <xdr:to>
      <xdr:col>27</xdr:col>
      <xdr:colOff>161925</xdr:colOff>
      <xdr:row>38</xdr:row>
      <xdr:rowOff>128687</xdr:rowOff>
    </xdr:to>
    <xdr:sp macro="" textlink="">
      <xdr:nvSpPr>
        <xdr:cNvPr id="747" name="円/楕円 746"/>
        <xdr:cNvSpPr/>
      </xdr:nvSpPr>
      <xdr:spPr>
        <a:xfrm>
          <a:off x="18605500" y="65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119814</xdr:rowOff>
    </xdr:from>
    <xdr:ext cx="469744" cy="259045"/>
    <xdr:sp macro="" textlink="">
      <xdr:nvSpPr>
        <xdr:cNvPr id="748" name="テキスト ボックス 747"/>
        <xdr:cNvSpPr txBox="1"/>
      </xdr:nvSpPr>
      <xdr:spPr>
        <a:xfrm>
          <a:off x="18421427" y="66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29896</xdr:rowOff>
    </xdr:from>
    <xdr:to>
      <xdr:col>32</xdr:col>
      <xdr:colOff>187325</xdr:colOff>
      <xdr:row>59</xdr:row>
      <xdr:rowOff>32524</xdr:rowOff>
    </xdr:to>
    <xdr:cxnSp macro="">
      <xdr:nvCxnSpPr>
        <xdr:cNvPr id="777" name="直線コネクタ 776"/>
        <xdr:cNvCxnSpPr/>
      </xdr:nvCxnSpPr>
      <xdr:spPr>
        <a:xfrm flipV="1">
          <a:off x="21323300" y="10145446"/>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27534</xdr:rowOff>
    </xdr:from>
    <xdr:to>
      <xdr:col>31</xdr:col>
      <xdr:colOff>34925</xdr:colOff>
      <xdr:row>59</xdr:row>
      <xdr:rowOff>32524</xdr:rowOff>
    </xdr:to>
    <xdr:cxnSp macro="">
      <xdr:nvCxnSpPr>
        <xdr:cNvPr id="780" name="直線コネクタ 779"/>
        <xdr:cNvCxnSpPr/>
      </xdr:nvCxnSpPr>
      <xdr:spPr>
        <a:xfrm>
          <a:off x="20434300" y="10143084"/>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27534</xdr:rowOff>
    </xdr:from>
    <xdr:to>
      <xdr:col>29</xdr:col>
      <xdr:colOff>517525</xdr:colOff>
      <xdr:row>59</xdr:row>
      <xdr:rowOff>34354</xdr:rowOff>
    </xdr:to>
    <xdr:cxnSp macro="">
      <xdr:nvCxnSpPr>
        <xdr:cNvPr id="783" name="直線コネクタ 782"/>
        <xdr:cNvCxnSpPr/>
      </xdr:nvCxnSpPr>
      <xdr:spPr>
        <a:xfrm flipV="1">
          <a:off x="19545300" y="1014308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71048</xdr:rowOff>
    </xdr:from>
    <xdr:ext cx="469744" cy="259045"/>
    <xdr:sp macro="" textlink="">
      <xdr:nvSpPr>
        <xdr:cNvPr id="785" name="テキスト ボックス 784"/>
        <xdr:cNvSpPr txBox="1"/>
      </xdr:nvSpPr>
      <xdr:spPr>
        <a:xfrm>
          <a:off x="20199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25476</xdr:rowOff>
    </xdr:from>
    <xdr:to>
      <xdr:col>28</xdr:col>
      <xdr:colOff>314325</xdr:colOff>
      <xdr:row>59</xdr:row>
      <xdr:rowOff>34354</xdr:rowOff>
    </xdr:to>
    <xdr:cxnSp macro="">
      <xdr:nvCxnSpPr>
        <xdr:cNvPr id="786" name="直線コネクタ 785"/>
        <xdr:cNvCxnSpPr/>
      </xdr:nvCxnSpPr>
      <xdr:spPr>
        <a:xfrm>
          <a:off x="18656300" y="10141026"/>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54856</xdr:rowOff>
    </xdr:from>
    <xdr:ext cx="469744" cy="259045"/>
    <xdr:sp macro="" textlink="">
      <xdr:nvSpPr>
        <xdr:cNvPr id="788" name="テキスト ボックス 787"/>
        <xdr:cNvSpPr txBox="1"/>
      </xdr:nvSpPr>
      <xdr:spPr>
        <a:xfrm>
          <a:off x="19310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54932</xdr:rowOff>
    </xdr:from>
    <xdr:ext cx="469744" cy="259045"/>
    <xdr:sp macro="" textlink="">
      <xdr:nvSpPr>
        <xdr:cNvPr id="790" name="テキスト ボックス 789"/>
        <xdr:cNvSpPr txBox="1"/>
      </xdr:nvSpPr>
      <xdr:spPr>
        <a:xfrm>
          <a:off x="18421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150546</xdr:rowOff>
    </xdr:from>
    <xdr:to>
      <xdr:col>32</xdr:col>
      <xdr:colOff>238125</xdr:colOff>
      <xdr:row>59</xdr:row>
      <xdr:rowOff>80696</xdr:rowOff>
    </xdr:to>
    <xdr:sp macro="" textlink="">
      <xdr:nvSpPr>
        <xdr:cNvPr id="796" name="円/楕円 795"/>
        <xdr:cNvSpPr/>
      </xdr:nvSpPr>
      <xdr:spPr>
        <a:xfrm>
          <a:off x="221107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65473</xdr:rowOff>
    </xdr:from>
    <xdr:ext cx="378565" cy="259045"/>
    <xdr:sp macro="" textlink="">
      <xdr:nvSpPr>
        <xdr:cNvPr id="797" name="貸付金該当値テキスト"/>
        <xdr:cNvSpPr txBox="1"/>
      </xdr:nvSpPr>
      <xdr:spPr>
        <a:xfrm>
          <a:off x="22212300" y="1000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153174</xdr:rowOff>
    </xdr:from>
    <xdr:to>
      <xdr:col>31</xdr:col>
      <xdr:colOff>85725</xdr:colOff>
      <xdr:row>59</xdr:row>
      <xdr:rowOff>83324</xdr:rowOff>
    </xdr:to>
    <xdr:sp macro="" textlink="">
      <xdr:nvSpPr>
        <xdr:cNvPr id="798" name="円/楕円 797"/>
        <xdr:cNvSpPr/>
      </xdr:nvSpPr>
      <xdr:spPr>
        <a:xfrm>
          <a:off x="21272500" y="100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74451</xdr:rowOff>
    </xdr:from>
    <xdr:ext cx="378565" cy="259045"/>
    <xdr:sp macro="" textlink="">
      <xdr:nvSpPr>
        <xdr:cNvPr id="799" name="テキスト ボックス 798"/>
        <xdr:cNvSpPr txBox="1"/>
      </xdr:nvSpPr>
      <xdr:spPr>
        <a:xfrm>
          <a:off x="21134017" y="1019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148184</xdr:rowOff>
    </xdr:from>
    <xdr:to>
      <xdr:col>29</xdr:col>
      <xdr:colOff>568325</xdr:colOff>
      <xdr:row>59</xdr:row>
      <xdr:rowOff>78334</xdr:rowOff>
    </xdr:to>
    <xdr:sp macro="" textlink="">
      <xdr:nvSpPr>
        <xdr:cNvPr id="800" name="円/楕円 799"/>
        <xdr:cNvSpPr/>
      </xdr:nvSpPr>
      <xdr:spPr>
        <a:xfrm>
          <a:off x="20383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69461</xdr:rowOff>
    </xdr:from>
    <xdr:ext cx="378565" cy="259045"/>
    <xdr:sp macro="" textlink="">
      <xdr:nvSpPr>
        <xdr:cNvPr id="801" name="テキスト ボックス 800"/>
        <xdr:cNvSpPr txBox="1"/>
      </xdr:nvSpPr>
      <xdr:spPr>
        <a:xfrm>
          <a:off x="20245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155004</xdr:rowOff>
    </xdr:from>
    <xdr:to>
      <xdr:col>28</xdr:col>
      <xdr:colOff>365125</xdr:colOff>
      <xdr:row>59</xdr:row>
      <xdr:rowOff>85154</xdr:rowOff>
    </xdr:to>
    <xdr:sp macro="" textlink="">
      <xdr:nvSpPr>
        <xdr:cNvPr id="802" name="円/楕円 801"/>
        <xdr:cNvSpPr/>
      </xdr:nvSpPr>
      <xdr:spPr>
        <a:xfrm>
          <a:off x="19494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76281</xdr:rowOff>
    </xdr:from>
    <xdr:ext cx="378565" cy="259045"/>
    <xdr:sp macro="" textlink="">
      <xdr:nvSpPr>
        <xdr:cNvPr id="803" name="テキスト ボックス 802"/>
        <xdr:cNvSpPr txBox="1"/>
      </xdr:nvSpPr>
      <xdr:spPr>
        <a:xfrm>
          <a:off x="19356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146126</xdr:rowOff>
    </xdr:from>
    <xdr:to>
      <xdr:col>27</xdr:col>
      <xdr:colOff>161925</xdr:colOff>
      <xdr:row>59</xdr:row>
      <xdr:rowOff>76276</xdr:rowOff>
    </xdr:to>
    <xdr:sp macro="" textlink="">
      <xdr:nvSpPr>
        <xdr:cNvPr id="804" name="円/楕円 803"/>
        <xdr:cNvSpPr/>
      </xdr:nvSpPr>
      <xdr:spPr>
        <a:xfrm>
          <a:off x="18605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67403</xdr:rowOff>
    </xdr:from>
    <xdr:ext cx="378565" cy="259045"/>
    <xdr:sp macro="" textlink="">
      <xdr:nvSpPr>
        <xdr:cNvPr id="805" name="テキスト ボックス 804"/>
        <xdr:cNvSpPr txBox="1"/>
      </xdr:nvSpPr>
      <xdr:spPr>
        <a:xfrm>
          <a:off x="18467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93827</xdr:rowOff>
    </xdr:from>
    <xdr:to>
      <xdr:col>32</xdr:col>
      <xdr:colOff>187325</xdr:colOff>
      <xdr:row>76</xdr:row>
      <xdr:rowOff>110116</xdr:rowOff>
    </xdr:to>
    <xdr:cxnSp macro="">
      <xdr:nvCxnSpPr>
        <xdr:cNvPr id="835" name="直線コネクタ 834"/>
        <xdr:cNvCxnSpPr/>
      </xdr:nvCxnSpPr>
      <xdr:spPr>
        <a:xfrm>
          <a:off x="21323300" y="13124027"/>
          <a:ext cx="8382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93827</xdr:rowOff>
    </xdr:from>
    <xdr:to>
      <xdr:col>31</xdr:col>
      <xdr:colOff>34925</xdr:colOff>
      <xdr:row>76</xdr:row>
      <xdr:rowOff>122022</xdr:rowOff>
    </xdr:to>
    <xdr:cxnSp macro="">
      <xdr:nvCxnSpPr>
        <xdr:cNvPr id="838" name="直線コネクタ 837"/>
        <xdr:cNvCxnSpPr/>
      </xdr:nvCxnSpPr>
      <xdr:spPr>
        <a:xfrm flipV="1">
          <a:off x="20434300" y="13124027"/>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122022</xdr:rowOff>
    </xdr:from>
    <xdr:to>
      <xdr:col>29</xdr:col>
      <xdr:colOff>517525</xdr:colOff>
      <xdr:row>77</xdr:row>
      <xdr:rowOff>1169</xdr:rowOff>
    </xdr:to>
    <xdr:cxnSp macro="">
      <xdr:nvCxnSpPr>
        <xdr:cNvPr id="841" name="直線コネクタ 840"/>
        <xdr:cNvCxnSpPr/>
      </xdr:nvCxnSpPr>
      <xdr:spPr>
        <a:xfrm flipV="1">
          <a:off x="19545300" y="13152222"/>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1169</xdr:rowOff>
    </xdr:from>
    <xdr:to>
      <xdr:col>28</xdr:col>
      <xdr:colOff>314325</xdr:colOff>
      <xdr:row>77</xdr:row>
      <xdr:rowOff>34068</xdr:rowOff>
    </xdr:to>
    <xdr:cxnSp macro="">
      <xdr:nvCxnSpPr>
        <xdr:cNvPr id="844" name="直線コネクタ 843"/>
        <xdr:cNvCxnSpPr/>
      </xdr:nvCxnSpPr>
      <xdr:spPr>
        <a:xfrm flipV="1">
          <a:off x="18656300" y="13202819"/>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59316</xdr:rowOff>
    </xdr:from>
    <xdr:to>
      <xdr:col>32</xdr:col>
      <xdr:colOff>238125</xdr:colOff>
      <xdr:row>76</xdr:row>
      <xdr:rowOff>160916</xdr:rowOff>
    </xdr:to>
    <xdr:sp macro="" textlink="">
      <xdr:nvSpPr>
        <xdr:cNvPr id="854" name="円/楕円 853"/>
        <xdr:cNvSpPr/>
      </xdr:nvSpPr>
      <xdr:spPr>
        <a:xfrm>
          <a:off x="22110700" y="130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37743</xdr:rowOff>
    </xdr:from>
    <xdr:ext cx="534377" cy="259045"/>
    <xdr:sp macro="" textlink="">
      <xdr:nvSpPr>
        <xdr:cNvPr id="855" name="繰出金該当値テキスト"/>
        <xdr:cNvSpPr txBox="1"/>
      </xdr:nvSpPr>
      <xdr:spPr>
        <a:xfrm>
          <a:off x="22212300" y="130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43027</xdr:rowOff>
    </xdr:from>
    <xdr:to>
      <xdr:col>31</xdr:col>
      <xdr:colOff>85725</xdr:colOff>
      <xdr:row>76</xdr:row>
      <xdr:rowOff>144627</xdr:rowOff>
    </xdr:to>
    <xdr:sp macro="" textlink="">
      <xdr:nvSpPr>
        <xdr:cNvPr id="856" name="円/楕円 855"/>
        <xdr:cNvSpPr/>
      </xdr:nvSpPr>
      <xdr:spPr>
        <a:xfrm>
          <a:off x="21272500" y="130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135754</xdr:rowOff>
    </xdr:from>
    <xdr:ext cx="534377" cy="259045"/>
    <xdr:sp macro="" textlink="">
      <xdr:nvSpPr>
        <xdr:cNvPr id="857" name="テキスト ボックス 856"/>
        <xdr:cNvSpPr txBox="1"/>
      </xdr:nvSpPr>
      <xdr:spPr>
        <a:xfrm>
          <a:off x="21056111" y="131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71222</xdr:rowOff>
    </xdr:from>
    <xdr:to>
      <xdr:col>29</xdr:col>
      <xdr:colOff>568325</xdr:colOff>
      <xdr:row>77</xdr:row>
      <xdr:rowOff>1372</xdr:rowOff>
    </xdr:to>
    <xdr:sp macro="" textlink="">
      <xdr:nvSpPr>
        <xdr:cNvPr id="858" name="円/楕円 857"/>
        <xdr:cNvSpPr/>
      </xdr:nvSpPr>
      <xdr:spPr>
        <a:xfrm>
          <a:off x="20383500" y="131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163949</xdr:rowOff>
    </xdr:from>
    <xdr:ext cx="534377" cy="259045"/>
    <xdr:sp macro="" textlink="">
      <xdr:nvSpPr>
        <xdr:cNvPr id="859" name="テキスト ボックス 858"/>
        <xdr:cNvSpPr txBox="1"/>
      </xdr:nvSpPr>
      <xdr:spPr>
        <a:xfrm>
          <a:off x="20167111" y="131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121819</xdr:rowOff>
    </xdr:from>
    <xdr:to>
      <xdr:col>28</xdr:col>
      <xdr:colOff>365125</xdr:colOff>
      <xdr:row>77</xdr:row>
      <xdr:rowOff>51969</xdr:rowOff>
    </xdr:to>
    <xdr:sp macro="" textlink="">
      <xdr:nvSpPr>
        <xdr:cNvPr id="860" name="円/楕円 859"/>
        <xdr:cNvSpPr/>
      </xdr:nvSpPr>
      <xdr:spPr>
        <a:xfrm>
          <a:off x="19494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43096</xdr:rowOff>
    </xdr:from>
    <xdr:ext cx="534377" cy="259045"/>
    <xdr:sp macro="" textlink="">
      <xdr:nvSpPr>
        <xdr:cNvPr id="861" name="テキスト ボックス 860"/>
        <xdr:cNvSpPr txBox="1"/>
      </xdr:nvSpPr>
      <xdr:spPr>
        <a:xfrm>
          <a:off x="19278111" y="132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154718</xdr:rowOff>
    </xdr:from>
    <xdr:to>
      <xdr:col>27</xdr:col>
      <xdr:colOff>161925</xdr:colOff>
      <xdr:row>77</xdr:row>
      <xdr:rowOff>84868</xdr:rowOff>
    </xdr:to>
    <xdr:sp macro="" textlink="">
      <xdr:nvSpPr>
        <xdr:cNvPr id="862" name="円/楕円 861"/>
        <xdr:cNvSpPr/>
      </xdr:nvSpPr>
      <xdr:spPr>
        <a:xfrm>
          <a:off x="18605500" y="131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75995</xdr:rowOff>
    </xdr:from>
    <xdr:ext cx="534377" cy="259045"/>
    <xdr:sp macro="" textlink="">
      <xdr:nvSpPr>
        <xdr:cNvPr id="863" name="テキスト ボックス 862"/>
        <xdr:cNvSpPr txBox="1"/>
      </xdr:nvSpPr>
      <xdr:spPr>
        <a:xfrm>
          <a:off x="18389111" y="132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性質別歳出に係る住民一人当たりのコストは、普通建設事業費と災害復旧事業費が類似団体平均を上回っている。普通建設事業費については、県及び全国平均も上回り、また普通建設事業費（うち更新整備）においても同様である。主な要因としては、下妻中学校改築事業によるもの、また、中心市街地活性化を図る都市再生整備計画事業のドーム型多目的広場や観光交流センターの建設、南原・平川戸線の道路整備事業によるものである。また、災害復旧事業費について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の関東・東北豪雨による鬼怒川増水に伴う越水被害を受けたふるさと博物館の災害復旧工事により、県及び全国平均を上回った。人件費については、類似団体平均、また県及び全国平均よりも大きく下回っており、主な要因としては、ごみ処理施設や消防に係る業務を一部事務組合で行っていることであるが、その反面、補助費等については、一部事務組合への負担金が大きいことにより県及び全国平均より大きく上回っている。扶助費については、類似団体平均、県及び全国平均を下回っているものの、年々顕著に上昇しており、さらに前年度より一人当たりのコストが</a:t>
          </a:r>
          <a:r>
            <a:rPr kumimoji="1" lang="en-US" altLang="ja-JP" sz="1300">
              <a:latin typeface="ＭＳ Ｐゴシック"/>
            </a:rPr>
            <a:t>4,446</a:t>
          </a:r>
          <a:r>
            <a:rPr kumimoji="1" lang="ja-JP" altLang="en-US" sz="1300">
              <a:latin typeface="ＭＳ Ｐゴシック"/>
            </a:rPr>
            <a:t>円増となった。主な要因としては、臨時福祉給付金や生活保護費、子ども子育て支援制度に係る施設型給付費の増によるものである。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茨城県下妻市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44,467
42,714
80.88
18,851,183
17,897,746
848,661
10,212,613
20,414,026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51199</xdr:rowOff>
    </xdr:from>
    <xdr:to>
      <xdr:col>6</xdr:col>
      <xdr:colOff>511175</xdr:colOff>
      <xdr:row>36</xdr:row>
      <xdr:rowOff>84510</xdr:rowOff>
    </xdr:to>
    <xdr:cxnSp macro="">
      <xdr:nvCxnSpPr>
        <xdr:cNvPr id="63" name="直線コネクタ 62"/>
        <xdr:cNvCxnSpPr/>
      </xdr:nvCxnSpPr>
      <xdr:spPr>
        <a:xfrm>
          <a:off x="3797300" y="6223399"/>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51199</xdr:rowOff>
    </xdr:from>
    <xdr:to>
      <xdr:col>5</xdr:col>
      <xdr:colOff>358775</xdr:colOff>
      <xdr:row>36</xdr:row>
      <xdr:rowOff>117493</xdr:rowOff>
    </xdr:to>
    <xdr:cxnSp macro="">
      <xdr:nvCxnSpPr>
        <xdr:cNvPr id="66" name="直線コネクタ 65"/>
        <xdr:cNvCxnSpPr/>
      </xdr:nvCxnSpPr>
      <xdr:spPr>
        <a:xfrm flipV="1">
          <a:off x="2908300" y="622339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117493</xdr:rowOff>
    </xdr:from>
    <xdr:to>
      <xdr:col>4</xdr:col>
      <xdr:colOff>155575</xdr:colOff>
      <xdr:row>36</xdr:row>
      <xdr:rowOff>118473</xdr:rowOff>
    </xdr:to>
    <xdr:cxnSp macro="">
      <xdr:nvCxnSpPr>
        <xdr:cNvPr id="69" name="直線コネクタ 68"/>
        <xdr:cNvCxnSpPr/>
      </xdr:nvCxnSpPr>
      <xdr:spPr>
        <a:xfrm flipV="1">
          <a:off x="2019300" y="628969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101818</xdr:rowOff>
    </xdr:from>
    <xdr:to>
      <xdr:col>2</xdr:col>
      <xdr:colOff>638175</xdr:colOff>
      <xdr:row>36</xdr:row>
      <xdr:rowOff>118473</xdr:rowOff>
    </xdr:to>
    <xdr:cxnSp macro="">
      <xdr:nvCxnSpPr>
        <xdr:cNvPr id="72" name="直線コネクタ 71"/>
        <xdr:cNvCxnSpPr/>
      </xdr:nvCxnSpPr>
      <xdr:spPr>
        <a:xfrm>
          <a:off x="1130300" y="627401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167512</xdr:rowOff>
    </xdr:from>
    <xdr:ext cx="469744" cy="259045"/>
    <xdr:sp macro="" textlink="">
      <xdr:nvSpPr>
        <xdr:cNvPr id="76" name="テキスト ボックス 75"/>
        <xdr:cNvSpPr txBox="1"/>
      </xdr:nvSpPr>
      <xdr:spPr>
        <a:xfrm>
          <a:off x="895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33710</xdr:rowOff>
    </xdr:from>
    <xdr:to>
      <xdr:col>6</xdr:col>
      <xdr:colOff>561975</xdr:colOff>
      <xdr:row>36</xdr:row>
      <xdr:rowOff>135310</xdr:rowOff>
    </xdr:to>
    <xdr:sp macro="" textlink="">
      <xdr:nvSpPr>
        <xdr:cNvPr id="82" name="円/楕円 81"/>
        <xdr:cNvSpPr/>
      </xdr:nvSpPr>
      <xdr:spPr>
        <a:xfrm>
          <a:off x="45847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12137</xdr:rowOff>
    </xdr:from>
    <xdr:ext cx="469744" cy="259045"/>
    <xdr:sp macro="" textlink="">
      <xdr:nvSpPr>
        <xdr:cNvPr id="83" name="議会費該当値テキスト"/>
        <xdr:cNvSpPr txBox="1"/>
      </xdr:nvSpPr>
      <xdr:spPr>
        <a:xfrm>
          <a:off x="4686300" y="618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399</xdr:rowOff>
    </xdr:from>
    <xdr:to>
      <xdr:col>5</xdr:col>
      <xdr:colOff>409575</xdr:colOff>
      <xdr:row>36</xdr:row>
      <xdr:rowOff>101999</xdr:rowOff>
    </xdr:to>
    <xdr:sp macro="" textlink="">
      <xdr:nvSpPr>
        <xdr:cNvPr id="84" name="円/楕円 83"/>
        <xdr:cNvSpPr/>
      </xdr:nvSpPr>
      <xdr:spPr>
        <a:xfrm>
          <a:off x="3746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93126</xdr:rowOff>
    </xdr:from>
    <xdr:ext cx="469744" cy="259045"/>
    <xdr:sp macro="" textlink="">
      <xdr:nvSpPr>
        <xdr:cNvPr id="85" name="テキスト ボックス 84"/>
        <xdr:cNvSpPr txBox="1"/>
      </xdr:nvSpPr>
      <xdr:spPr>
        <a:xfrm>
          <a:off x="3562427" y="6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66693</xdr:rowOff>
    </xdr:from>
    <xdr:to>
      <xdr:col>4</xdr:col>
      <xdr:colOff>206375</xdr:colOff>
      <xdr:row>36</xdr:row>
      <xdr:rowOff>168293</xdr:rowOff>
    </xdr:to>
    <xdr:sp macro="" textlink="">
      <xdr:nvSpPr>
        <xdr:cNvPr id="86" name="円/楕円 85"/>
        <xdr:cNvSpPr/>
      </xdr:nvSpPr>
      <xdr:spPr>
        <a:xfrm>
          <a:off x="2857500" y="62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159420</xdr:rowOff>
    </xdr:from>
    <xdr:ext cx="469744" cy="259045"/>
    <xdr:sp macro="" textlink="">
      <xdr:nvSpPr>
        <xdr:cNvPr id="87" name="テキスト ボックス 86"/>
        <xdr:cNvSpPr txBox="1"/>
      </xdr:nvSpPr>
      <xdr:spPr>
        <a:xfrm>
          <a:off x="2673427"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67673</xdr:rowOff>
    </xdr:from>
    <xdr:to>
      <xdr:col>3</xdr:col>
      <xdr:colOff>3175</xdr:colOff>
      <xdr:row>36</xdr:row>
      <xdr:rowOff>169273</xdr:rowOff>
    </xdr:to>
    <xdr:sp macro="" textlink="">
      <xdr:nvSpPr>
        <xdr:cNvPr id="88" name="円/楕円 87"/>
        <xdr:cNvSpPr/>
      </xdr:nvSpPr>
      <xdr:spPr>
        <a:xfrm>
          <a:off x="1968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160400</xdr:rowOff>
    </xdr:from>
    <xdr:ext cx="469744" cy="259045"/>
    <xdr:sp macro="" textlink="">
      <xdr:nvSpPr>
        <xdr:cNvPr id="89" name="テキスト ボックス 88"/>
        <xdr:cNvSpPr txBox="1"/>
      </xdr:nvSpPr>
      <xdr:spPr>
        <a:xfrm>
          <a:off x="1784427"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51018</xdr:rowOff>
    </xdr:from>
    <xdr:to>
      <xdr:col>1</xdr:col>
      <xdr:colOff>485775</xdr:colOff>
      <xdr:row>36</xdr:row>
      <xdr:rowOff>152618</xdr:rowOff>
    </xdr:to>
    <xdr:sp macro="" textlink="">
      <xdr:nvSpPr>
        <xdr:cNvPr id="90" name="円/楕円 89"/>
        <xdr:cNvSpPr/>
      </xdr:nvSpPr>
      <xdr:spPr>
        <a:xfrm>
          <a:off x="1079500" y="6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143745</xdr:rowOff>
    </xdr:from>
    <xdr:ext cx="469744" cy="259045"/>
    <xdr:sp macro="" textlink="">
      <xdr:nvSpPr>
        <xdr:cNvPr id="91" name="テキスト ボックス 90"/>
        <xdr:cNvSpPr txBox="1"/>
      </xdr:nvSpPr>
      <xdr:spPr>
        <a:xfrm>
          <a:off x="895427" y="631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43455</xdr:rowOff>
    </xdr:from>
    <xdr:to>
      <xdr:col>6</xdr:col>
      <xdr:colOff>511175</xdr:colOff>
      <xdr:row>58</xdr:row>
      <xdr:rowOff>51186</xdr:rowOff>
    </xdr:to>
    <xdr:cxnSp macro="">
      <xdr:nvCxnSpPr>
        <xdr:cNvPr id="120" name="直線コネクタ 119"/>
        <xdr:cNvCxnSpPr/>
      </xdr:nvCxnSpPr>
      <xdr:spPr>
        <a:xfrm>
          <a:off x="3797300" y="9987555"/>
          <a:ext cx="8382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43455</xdr:rowOff>
    </xdr:from>
    <xdr:to>
      <xdr:col>5</xdr:col>
      <xdr:colOff>358775</xdr:colOff>
      <xdr:row>58</xdr:row>
      <xdr:rowOff>57031</xdr:rowOff>
    </xdr:to>
    <xdr:cxnSp macro="">
      <xdr:nvCxnSpPr>
        <xdr:cNvPr id="123" name="直線コネクタ 122"/>
        <xdr:cNvCxnSpPr/>
      </xdr:nvCxnSpPr>
      <xdr:spPr>
        <a:xfrm flipV="1">
          <a:off x="2908300" y="9987555"/>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19792</xdr:rowOff>
    </xdr:from>
    <xdr:to>
      <xdr:col>4</xdr:col>
      <xdr:colOff>155575</xdr:colOff>
      <xdr:row>58</xdr:row>
      <xdr:rowOff>57031</xdr:rowOff>
    </xdr:to>
    <xdr:cxnSp macro="">
      <xdr:nvCxnSpPr>
        <xdr:cNvPr id="126" name="直線コネクタ 125"/>
        <xdr:cNvCxnSpPr/>
      </xdr:nvCxnSpPr>
      <xdr:spPr>
        <a:xfrm>
          <a:off x="2019300" y="9963892"/>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19792</xdr:rowOff>
    </xdr:from>
    <xdr:to>
      <xdr:col>2</xdr:col>
      <xdr:colOff>638175</xdr:colOff>
      <xdr:row>58</xdr:row>
      <xdr:rowOff>22683</xdr:rowOff>
    </xdr:to>
    <xdr:cxnSp macro="">
      <xdr:nvCxnSpPr>
        <xdr:cNvPr id="129" name="直線コネクタ 128"/>
        <xdr:cNvCxnSpPr/>
      </xdr:nvCxnSpPr>
      <xdr:spPr>
        <a:xfrm flipV="1">
          <a:off x="1130300" y="9963892"/>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386</xdr:rowOff>
    </xdr:from>
    <xdr:to>
      <xdr:col>6</xdr:col>
      <xdr:colOff>561975</xdr:colOff>
      <xdr:row>58</xdr:row>
      <xdr:rowOff>101986</xdr:rowOff>
    </xdr:to>
    <xdr:sp macro="" textlink="">
      <xdr:nvSpPr>
        <xdr:cNvPr id="139" name="円/楕円 138"/>
        <xdr:cNvSpPr/>
      </xdr:nvSpPr>
      <xdr:spPr>
        <a:xfrm>
          <a:off x="4584700" y="99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86763</xdr:rowOff>
    </xdr:from>
    <xdr:ext cx="534377" cy="259045"/>
    <xdr:sp macro="" textlink="">
      <xdr:nvSpPr>
        <xdr:cNvPr id="140" name="総務費該当値テキスト"/>
        <xdr:cNvSpPr txBox="1"/>
      </xdr:nvSpPr>
      <xdr:spPr>
        <a:xfrm>
          <a:off x="4686300" y="985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164105</xdr:rowOff>
    </xdr:from>
    <xdr:to>
      <xdr:col>5</xdr:col>
      <xdr:colOff>409575</xdr:colOff>
      <xdr:row>58</xdr:row>
      <xdr:rowOff>94255</xdr:rowOff>
    </xdr:to>
    <xdr:sp macro="" textlink="">
      <xdr:nvSpPr>
        <xdr:cNvPr id="141" name="円/楕円 140"/>
        <xdr:cNvSpPr/>
      </xdr:nvSpPr>
      <xdr:spPr>
        <a:xfrm>
          <a:off x="3746500" y="9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85382</xdr:rowOff>
    </xdr:from>
    <xdr:ext cx="534377" cy="259045"/>
    <xdr:sp macro="" textlink="">
      <xdr:nvSpPr>
        <xdr:cNvPr id="142" name="テキスト ボックス 141"/>
        <xdr:cNvSpPr txBox="1"/>
      </xdr:nvSpPr>
      <xdr:spPr>
        <a:xfrm>
          <a:off x="3530111" y="100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6231</xdr:rowOff>
    </xdr:from>
    <xdr:to>
      <xdr:col>4</xdr:col>
      <xdr:colOff>206375</xdr:colOff>
      <xdr:row>58</xdr:row>
      <xdr:rowOff>107831</xdr:rowOff>
    </xdr:to>
    <xdr:sp macro="" textlink="">
      <xdr:nvSpPr>
        <xdr:cNvPr id="143" name="円/楕円 142"/>
        <xdr:cNvSpPr/>
      </xdr:nvSpPr>
      <xdr:spPr>
        <a:xfrm>
          <a:off x="2857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98958</xdr:rowOff>
    </xdr:from>
    <xdr:ext cx="534377" cy="259045"/>
    <xdr:sp macro="" textlink="">
      <xdr:nvSpPr>
        <xdr:cNvPr id="144" name="テキスト ボックス 143"/>
        <xdr:cNvSpPr txBox="1"/>
      </xdr:nvSpPr>
      <xdr:spPr>
        <a:xfrm>
          <a:off x="2641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140442</xdr:rowOff>
    </xdr:from>
    <xdr:to>
      <xdr:col>3</xdr:col>
      <xdr:colOff>3175</xdr:colOff>
      <xdr:row>58</xdr:row>
      <xdr:rowOff>70592</xdr:rowOff>
    </xdr:to>
    <xdr:sp macro="" textlink="">
      <xdr:nvSpPr>
        <xdr:cNvPr id="145" name="円/楕円 144"/>
        <xdr:cNvSpPr/>
      </xdr:nvSpPr>
      <xdr:spPr>
        <a:xfrm>
          <a:off x="1968500" y="99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61719</xdr:rowOff>
    </xdr:from>
    <xdr:ext cx="534377" cy="259045"/>
    <xdr:sp macro="" textlink="">
      <xdr:nvSpPr>
        <xdr:cNvPr id="146" name="テキスト ボックス 145"/>
        <xdr:cNvSpPr txBox="1"/>
      </xdr:nvSpPr>
      <xdr:spPr>
        <a:xfrm>
          <a:off x="1752111" y="100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143333</xdr:rowOff>
    </xdr:from>
    <xdr:to>
      <xdr:col>1</xdr:col>
      <xdr:colOff>485775</xdr:colOff>
      <xdr:row>58</xdr:row>
      <xdr:rowOff>73483</xdr:rowOff>
    </xdr:to>
    <xdr:sp macro="" textlink="">
      <xdr:nvSpPr>
        <xdr:cNvPr id="147" name="円/楕円 146"/>
        <xdr:cNvSpPr/>
      </xdr:nvSpPr>
      <xdr:spPr>
        <a:xfrm>
          <a:off x="1079500" y="99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64610</xdr:rowOff>
    </xdr:from>
    <xdr:ext cx="534377" cy="259045"/>
    <xdr:sp macro="" textlink="">
      <xdr:nvSpPr>
        <xdr:cNvPr id="148" name="テキスト ボックス 147"/>
        <xdr:cNvSpPr txBox="1"/>
      </xdr:nvSpPr>
      <xdr:spPr>
        <a:xfrm>
          <a:off x="863111" y="100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141689</xdr:rowOff>
    </xdr:from>
    <xdr:to>
      <xdr:col>6</xdr:col>
      <xdr:colOff>511175</xdr:colOff>
      <xdr:row>78</xdr:row>
      <xdr:rowOff>155104</xdr:rowOff>
    </xdr:to>
    <xdr:cxnSp macro="">
      <xdr:nvCxnSpPr>
        <xdr:cNvPr id="178" name="直線コネクタ 177"/>
        <xdr:cNvCxnSpPr/>
      </xdr:nvCxnSpPr>
      <xdr:spPr>
        <a:xfrm flipV="1">
          <a:off x="3797300" y="13514789"/>
          <a:ext cx="8382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107589</xdr:rowOff>
    </xdr:from>
    <xdr:to>
      <xdr:col>5</xdr:col>
      <xdr:colOff>358775</xdr:colOff>
      <xdr:row>78</xdr:row>
      <xdr:rowOff>155104</xdr:rowOff>
    </xdr:to>
    <xdr:cxnSp macro="">
      <xdr:nvCxnSpPr>
        <xdr:cNvPr id="181" name="直線コネクタ 180"/>
        <xdr:cNvCxnSpPr/>
      </xdr:nvCxnSpPr>
      <xdr:spPr>
        <a:xfrm>
          <a:off x="2908300" y="13480689"/>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107589</xdr:rowOff>
    </xdr:from>
    <xdr:to>
      <xdr:col>4</xdr:col>
      <xdr:colOff>155575</xdr:colOff>
      <xdr:row>79</xdr:row>
      <xdr:rowOff>26215</xdr:rowOff>
    </xdr:to>
    <xdr:cxnSp macro="">
      <xdr:nvCxnSpPr>
        <xdr:cNvPr id="184" name="直線コネクタ 183"/>
        <xdr:cNvCxnSpPr/>
      </xdr:nvCxnSpPr>
      <xdr:spPr>
        <a:xfrm flipV="1">
          <a:off x="2019300" y="13480689"/>
          <a:ext cx="889000" cy="9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26215</xdr:rowOff>
    </xdr:from>
    <xdr:to>
      <xdr:col>2</xdr:col>
      <xdr:colOff>638175</xdr:colOff>
      <xdr:row>79</xdr:row>
      <xdr:rowOff>36052</xdr:rowOff>
    </xdr:to>
    <xdr:cxnSp macro="">
      <xdr:nvCxnSpPr>
        <xdr:cNvPr id="187" name="直線コネクタ 186"/>
        <xdr:cNvCxnSpPr/>
      </xdr:nvCxnSpPr>
      <xdr:spPr>
        <a:xfrm flipV="1">
          <a:off x="1130300" y="13570765"/>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90889</xdr:rowOff>
    </xdr:from>
    <xdr:to>
      <xdr:col>6</xdr:col>
      <xdr:colOff>561975</xdr:colOff>
      <xdr:row>79</xdr:row>
      <xdr:rowOff>21039</xdr:rowOff>
    </xdr:to>
    <xdr:sp macro="" textlink="">
      <xdr:nvSpPr>
        <xdr:cNvPr id="197" name="円/楕円 196"/>
        <xdr:cNvSpPr/>
      </xdr:nvSpPr>
      <xdr:spPr>
        <a:xfrm>
          <a:off x="4584700" y="134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5816</xdr:rowOff>
    </xdr:from>
    <xdr:ext cx="599010" cy="259045"/>
    <xdr:sp macro="" textlink="">
      <xdr:nvSpPr>
        <xdr:cNvPr id="198" name="民生費該当値テキスト"/>
        <xdr:cNvSpPr txBox="1"/>
      </xdr:nvSpPr>
      <xdr:spPr>
        <a:xfrm>
          <a:off x="4686300" y="1337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104304</xdr:rowOff>
    </xdr:from>
    <xdr:to>
      <xdr:col>5</xdr:col>
      <xdr:colOff>409575</xdr:colOff>
      <xdr:row>79</xdr:row>
      <xdr:rowOff>34454</xdr:rowOff>
    </xdr:to>
    <xdr:sp macro="" textlink="">
      <xdr:nvSpPr>
        <xdr:cNvPr id="199" name="円/楕円 198"/>
        <xdr:cNvSpPr/>
      </xdr:nvSpPr>
      <xdr:spPr>
        <a:xfrm>
          <a:off x="3746500" y="134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25581</xdr:rowOff>
    </xdr:from>
    <xdr:ext cx="599010" cy="259045"/>
    <xdr:sp macro="" textlink="">
      <xdr:nvSpPr>
        <xdr:cNvPr id="200" name="テキスト ボックス 199"/>
        <xdr:cNvSpPr txBox="1"/>
      </xdr:nvSpPr>
      <xdr:spPr>
        <a:xfrm>
          <a:off x="3497794" y="1357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56789</xdr:rowOff>
    </xdr:from>
    <xdr:to>
      <xdr:col>4</xdr:col>
      <xdr:colOff>206375</xdr:colOff>
      <xdr:row>78</xdr:row>
      <xdr:rowOff>158389</xdr:rowOff>
    </xdr:to>
    <xdr:sp macro="" textlink="">
      <xdr:nvSpPr>
        <xdr:cNvPr id="201" name="円/楕円 200"/>
        <xdr:cNvSpPr/>
      </xdr:nvSpPr>
      <xdr:spPr>
        <a:xfrm>
          <a:off x="2857500" y="134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149516</xdr:rowOff>
    </xdr:from>
    <xdr:ext cx="599010" cy="259045"/>
    <xdr:sp macro="" textlink="">
      <xdr:nvSpPr>
        <xdr:cNvPr id="202" name="テキスト ボックス 201"/>
        <xdr:cNvSpPr txBox="1"/>
      </xdr:nvSpPr>
      <xdr:spPr>
        <a:xfrm>
          <a:off x="2608794" y="135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146865</xdr:rowOff>
    </xdr:from>
    <xdr:to>
      <xdr:col>3</xdr:col>
      <xdr:colOff>3175</xdr:colOff>
      <xdr:row>79</xdr:row>
      <xdr:rowOff>77015</xdr:rowOff>
    </xdr:to>
    <xdr:sp macro="" textlink="">
      <xdr:nvSpPr>
        <xdr:cNvPr id="203" name="円/楕円 202"/>
        <xdr:cNvSpPr/>
      </xdr:nvSpPr>
      <xdr:spPr>
        <a:xfrm>
          <a:off x="1968500" y="135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68142</xdr:rowOff>
    </xdr:from>
    <xdr:ext cx="599010" cy="259045"/>
    <xdr:sp macro="" textlink="">
      <xdr:nvSpPr>
        <xdr:cNvPr id="204" name="テキスト ボックス 203"/>
        <xdr:cNvSpPr txBox="1"/>
      </xdr:nvSpPr>
      <xdr:spPr>
        <a:xfrm>
          <a:off x="1719794" y="1361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156702</xdr:rowOff>
    </xdr:from>
    <xdr:to>
      <xdr:col>1</xdr:col>
      <xdr:colOff>485775</xdr:colOff>
      <xdr:row>79</xdr:row>
      <xdr:rowOff>86852</xdr:rowOff>
    </xdr:to>
    <xdr:sp macro="" textlink="">
      <xdr:nvSpPr>
        <xdr:cNvPr id="205" name="円/楕円 204"/>
        <xdr:cNvSpPr/>
      </xdr:nvSpPr>
      <xdr:spPr>
        <a:xfrm>
          <a:off x="1079500" y="135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77979</xdr:rowOff>
    </xdr:from>
    <xdr:ext cx="599010" cy="259045"/>
    <xdr:sp macro="" textlink="">
      <xdr:nvSpPr>
        <xdr:cNvPr id="206" name="テキスト ボックス 205"/>
        <xdr:cNvSpPr txBox="1"/>
      </xdr:nvSpPr>
      <xdr:spPr>
        <a:xfrm>
          <a:off x="830794" y="136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14821</xdr:rowOff>
    </xdr:from>
    <xdr:to>
      <xdr:col>6</xdr:col>
      <xdr:colOff>511175</xdr:colOff>
      <xdr:row>97</xdr:row>
      <xdr:rowOff>36957</xdr:rowOff>
    </xdr:to>
    <xdr:cxnSp macro="">
      <xdr:nvCxnSpPr>
        <xdr:cNvPr id="235" name="直線コネクタ 234"/>
        <xdr:cNvCxnSpPr/>
      </xdr:nvCxnSpPr>
      <xdr:spPr>
        <a:xfrm flipV="1">
          <a:off x="3797300" y="16645471"/>
          <a:ext cx="8382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32855</xdr:rowOff>
    </xdr:from>
    <xdr:to>
      <xdr:col>5</xdr:col>
      <xdr:colOff>358775</xdr:colOff>
      <xdr:row>97</xdr:row>
      <xdr:rowOff>36957</xdr:rowOff>
    </xdr:to>
    <xdr:cxnSp macro="">
      <xdr:nvCxnSpPr>
        <xdr:cNvPr id="238" name="直線コネクタ 237"/>
        <xdr:cNvCxnSpPr/>
      </xdr:nvCxnSpPr>
      <xdr:spPr>
        <a:xfrm>
          <a:off x="2908300" y="16663505"/>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24245</xdr:rowOff>
    </xdr:from>
    <xdr:to>
      <xdr:col>4</xdr:col>
      <xdr:colOff>155575</xdr:colOff>
      <xdr:row>97</xdr:row>
      <xdr:rowOff>32855</xdr:rowOff>
    </xdr:to>
    <xdr:cxnSp macro="">
      <xdr:nvCxnSpPr>
        <xdr:cNvPr id="241" name="直線コネクタ 240"/>
        <xdr:cNvCxnSpPr/>
      </xdr:nvCxnSpPr>
      <xdr:spPr>
        <a:xfrm>
          <a:off x="2019300" y="1665489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170180</xdr:rowOff>
    </xdr:from>
    <xdr:to>
      <xdr:col>2</xdr:col>
      <xdr:colOff>638175</xdr:colOff>
      <xdr:row>97</xdr:row>
      <xdr:rowOff>24245</xdr:rowOff>
    </xdr:to>
    <xdr:cxnSp macro="">
      <xdr:nvCxnSpPr>
        <xdr:cNvPr id="244" name="直線コネクタ 243"/>
        <xdr:cNvCxnSpPr/>
      </xdr:nvCxnSpPr>
      <xdr:spPr>
        <a:xfrm>
          <a:off x="1130300" y="16629380"/>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38473</xdr:rowOff>
    </xdr:from>
    <xdr:ext cx="534377" cy="259045"/>
    <xdr:sp macro="" textlink="">
      <xdr:nvSpPr>
        <xdr:cNvPr id="246" name="テキスト ボックス 245"/>
        <xdr:cNvSpPr txBox="1"/>
      </xdr:nvSpPr>
      <xdr:spPr>
        <a:xfrm>
          <a:off x="1752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28948</xdr:rowOff>
    </xdr:from>
    <xdr:ext cx="534377" cy="259045"/>
    <xdr:sp macro="" textlink="">
      <xdr:nvSpPr>
        <xdr:cNvPr id="248" name="テキスト ボックス 247"/>
        <xdr:cNvSpPr txBox="1"/>
      </xdr:nvSpPr>
      <xdr:spPr>
        <a:xfrm>
          <a:off x="863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135471</xdr:rowOff>
    </xdr:from>
    <xdr:to>
      <xdr:col>6</xdr:col>
      <xdr:colOff>561975</xdr:colOff>
      <xdr:row>97</xdr:row>
      <xdr:rowOff>65621</xdr:rowOff>
    </xdr:to>
    <xdr:sp macro="" textlink="">
      <xdr:nvSpPr>
        <xdr:cNvPr id="254" name="円/楕円 253"/>
        <xdr:cNvSpPr/>
      </xdr:nvSpPr>
      <xdr:spPr>
        <a:xfrm>
          <a:off x="4584700" y="165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50398</xdr:rowOff>
    </xdr:from>
    <xdr:ext cx="534377" cy="259045"/>
    <xdr:sp macro="" textlink="">
      <xdr:nvSpPr>
        <xdr:cNvPr id="255" name="衛生費該当値テキスト"/>
        <xdr:cNvSpPr txBox="1"/>
      </xdr:nvSpPr>
      <xdr:spPr>
        <a:xfrm>
          <a:off x="4686300" y="165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157607</xdr:rowOff>
    </xdr:from>
    <xdr:to>
      <xdr:col>5</xdr:col>
      <xdr:colOff>409575</xdr:colOff>
      <xdr:row>97</xdr:row>
      <xdr:rowOff>87757</xdr:rowOff>
    </xdr:to>
    <xdr:sp macro="" textlink="">
      <xdr:nvSpPr>
        <xdr:cNvPr id="256" name="円/楕円 255"/>
        <xdr:cNvSpPr/>
      </xdr:nvSpPr>
      <xdr:spPr>
        <a:xfrm>
          <a:off x="3746500" y="166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78884</xdr:rowOff>
    </xdr:from>
    <xdr:ext cx="534377" cy="259045"/>
    <xdr:sp macro="" textlink="">
      <xdr:nvSpPr>
        <xdr:cNvPr id="257" name="テキスト ボックス 256"/>
        <xdr:cNvSpPr txBox="1"/>
      </xdr:nvSpPr>
      <xdr:spPr>
        <a:xfrm>
          <a:off x="3530111" y="167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153505</xdr:rowOff>
    </xdr:from>
    <xdr:to>
      <xdr:col>4</xdr:col>
      <xdr:colOff>206375</xdr:colOff>
      <xdr:row>97</xdr:row>
      <xdr:rowOff>83655</xdr:rowOff>
    </xdr:to>
    <xdr:sp macro="" textlink="">
      <xdr:nvSpPr>
        <xdr:cNvPr id="258" name="円/楕円 257"/>
        <xdr:cNvSpPr/>
      </xdr:nvSpPr>
      <xdr:spPr>
        <a:xfrm>
          <a:off x="2857500" y="166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74782</xdr:rowOff>
    </xdr:from>
    <xdr:ext cx="534377" cy="259045"/>
    <xdr:sp macro="" textlink="">
      <xdr:nvSpPr>
        <xdr:cNvPr id="259" name="テキスト ボックス 258"/>
        <xdr:cNvSpPr txBox="1"/>
      </xdr:nvSpPr>
      <xdr:spPr>
        <a:xfrm>
          <a:off x="2641111" y="167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144895</xdr:rowOff>
    </xdr:from>
    <xdr:to>
      <xdr:col>3</xdr:col>
      <xdr:colOff>3175</xdr:colOff>
      <xdr:row>97</xdr:row>
      <xdr:rowOff>75045</xdr:rowOff>
    </xdr:to>
    <xdr:sp macro="" textlink="">
      <xdr:nvSpPr>
        <xdr:cNvPr id="260" name="円/楕円 259"/>
        <xdr:cNvSpPr/>
      </xdr:nvSpPr>
      <xdr:spPr>
        <a:xfrm>
          <a:off x="1968500" y="166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66172</xdr:rowOff>
    </xdr:from>
    <xdr:ext cx="534377" cy="259045"/>
    <xdr:sp macro="" textlink="">
      <xdr:nvSpPr>
        <xdr:cNvPr id="261" name="テキスト ボックス 260"/>
        <xdr:cNvSpPr txBox="1"/>
      </xdr:nvSpPr>
      <xdr:spPr>
        <a:xfrm>
          <a:off x="1752111" y="166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119380</xdr:rowOff>
    </xdr:from>
    <xdr:to>
      <xdr:col>1</xdr:col>
      <xdr:colOff>485775</xdr:colOff>
      <xdr:row>97</xdr:row>
      <xdr:rowOff>49530</xdr:rowOff>
    </xdr:to>
    <xdr:sp macro="" textlink="">
      <xdr:nvSpPr>
        <xdr:cNvPr id="262" name="円/楕円 261"/>
        <xdr:cNvSpPr/>
      </xdr:nvSpPr>
      <xdr:spPr>
        <a:xfrm>
          <a:off x="1079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40657</xdr:rowOff>
    </xdr:from>
    <xdr:ext cx="534377" cy="259045"/>
    <xdr:sp macro="" textlink="">
      <xdr:nvSpPr>
        <xdr:cNvPr id="263" name="テキスト ボックス 262"/>
        <xdr:cNvSpPr txBox="1"/>
      </xdr:nvSpPr>
      <xdr:spPr>
        <a:xfrm>
          <a:off x="863111" y="1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72644</xdr:rowOff>
    </xdr:from>
    <xdr:to>
      <xdr:col>15</xdr:col>
      <xdr:colOff>180975</xdr:colOff>
      <xdr:row>38</xdr:row>
      <xdr:rowOff>75311</xdr:rowOff>
    </xdr:to>
    <xdr:cxnSp macro="">
      <xdr:nvCxnSpPr>
        <xdr:cNvPr id="292" name="直線コネクタ 291"/>
        <xdr:cNvCxnSpPr/>
      </xdr:nvCxnSpPr>
      <xdr:spPr>
        <a:xfrm>
          <a:off x="9639300" y="6416294"/>
          <a:ext cx="8382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119697</xdr:rowOff>
    </xdr:from>
    <xdr:to>
      <xdr:col>14</xdr:col>
      <xdr:colOff>28575</xdr:colOff>
      <xdr:row>37</xdr:row>
      <xdr:rowOff>72644</xdr:rowOff>
    </xdr:to>
    <xdr:cxnSp macro="">
      <xdr:nvCxnSpPr>
        <xdr:cNvPr id="295" name="直線コネクタ 294"/>
        <xdr:cNvCxnSpPr/>
      </xdr:nvCxnSpPr>
      <xdr:spPr>
        <a:xfrm>
          <a:off x="8750300" y="6291897"/>
          <a:ext cx="8890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84265</xdr:rowOff>
    </xdr:from>
    <xdr:to>
      <xdr:col>12</xdr:col>
      <xdr:colOff>511175</xdr:colOff>
      <xdr:row>36</xdr:row>
      <xdr:rowOff>119697</xdr:rowOff>
    </xdr:to>
    <xdr:cxnSp macro="">
      <xdr:nvCxnSpPr>
        <xdr:cNvPr id="298" name="直線コネクタ 297"/>
        <xdr:cNvCxnSpPr/>
      </xdr:nvCxnSpPr>
      <xdr:spPr>
        <a:xfrm>
          <a:off x="7861300" y="6256465"/>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0" name="テキスト ボックス 299"/>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13779</xdr:rowOff>
    </xdr:from>
    <xdr:to>
      <xdr:col>11</xdr:col>
      <xdr:colOff>307975</xdr:colOff>
      <xdr:row>36</xdr:row>
      <xdr:rowOff>84265</xdr:rowOff>
    </xdr:to>
    <xdr:cxnSp macro="">
      <xdr:nvCxnSpPr>
        <xdr:cNvPr id="301" name="直線コネクタ 300"/>
        <xdr:cNvCxnSpPr/>
      </xdr:nvCxnSpPr>
      <xdr:spPr>
        <a:xfrm>
          <a:off x="6972300" y="618597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3" name="テキスト ボックス 302"/>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5" name="テキスト ボックス 304"/>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24511</xdr:rowOff>
    </xdr:from>
    <xdr:to>
      <xdr:col>15</xdr:col>
      <xdr:colOff>231775</xdr:colOff>
      <xdr:row>38</xdr:row>
      <xdr:rowOff>126111</xdr:rowOff>
    </xdr:to>
    <xdr:sp macro="" textlink="">
      <xdr:nvSpPr>
        <xdr:cNvPr id="311" name="円/楕円 310"/>
        <xdr:cNvSpPr/>
      </xdr:nvSpPr>
      <xdr:spPr>
        <a:xfrm>
          <a:off x="104267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2938</xdr:rowOff>
    </xdr:from>
    <xdr:ext cx="378565" cy="259045"/>
    <xdr:sp macro="" textlink="">
      <xdr:nvSpPr>
        <xdr:cNvPr id="312" name="労働費該当値テキスト"/>
        <xdr:cNvSpPr txBox="1"/>
      </xdr:nvSpPr>
      <xdr:spPr>
        <a:xfrm>
          <a:off x="10528300" y="651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21844</xdr:rowOff>
    </xdr:from>
    <xdr:to>
      <xdr:col>14</xdr:col>
      <xdr:colOff>79375</xdr:colOff>
      <xdr:row>37</xdr:row>
      <xdr:rowOff>123444</xdr:rowOff>
    </xdr:to>
    <xdr:sp macro="" textlink="">
      <xdr:nvSpPr>
        <xdr:cNvPr id="313" name="円/楕円 312"/>
        <xdr:cNvSpPr/>
      </xdr:nvSpPr>
      <xdr:spPr>
        <a:xfrm>
          <a:off x="9588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139971</xdr:rowOff>
    </xdr:from>
    <xdr:ext cx="469744" cy="259045"/>
    <xdr:sp macro="" textlink="">
      <xdr:nvSpPr>
        <xdr:cNvPr id="314" name="テキスト ボックス 313"/>
        <xdr:cNvSpPr txBox="1"/>
      </xdr:nvSpPr>
      <xdr:spPr>
        <a:xfrm>
          <a:off x="9404427" y="61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68897</xdr:rowOff>
    </xdr:from>
    <xdr:to>
      <xdr:col>12</xdr:col>
      <xdr:colOff>561975</xdr:colOff>
      <xdr:row>36</xdr:row>
      <xdr:rowOff>170497</xdr:rowOff>
    </xdr:to>
    <xdr:sp macro="" textlink="">
      <xdr:nvSpPr>
        <xdr:cNvPr id="315" name="円/楕円 314"/>
        <xdr:cNvSpPr/>
      </xdr:nvSpPr>
      <xdr:spPr>
        <a:xfrm>
          <a:off x="8699500" y="62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15574</xdr:rowOff>
    </xdr:from>
    <xdr:ext cx="469744" cy="259045"/>
    <xdr:sp macro="" textlink="">
      <xdr:nvSpPr>
        <xdr:cNvPr id="316" name="テキスト ボックス 315"/>
        <xdr:cNvSpPr txBox="1"/>
      </xdr:nvSpPr>
      <xdr:spPr>
        <a:xfrm>
          <a:off x="8515427" y="601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33465</xdr:rowOff>
    </xdr:from>
    <xdr:to>
      <xdr:col>11</xdr:col>
      <xdr:colOff>358775</xdr:colOff>
      <xdr:row>36</xdr:row>
      <xdr:rowOff>135065</xdr:rowOff>
    </xdr:to>
    <xdr:sp macro="" textlink="">
      <xdr:nvSpPr>
        <xdr:cNvPr id="317" name="円/楕円 316"/>
        <xdr:cNvSpPr/>
      </xdr:nvSpPr>
      <xdr:spPr>
        <a:xfrm>
          <a:off x="7810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151592</xdr:rowOff>
    </xdr:from>
    <xdr:ext cx="469744" cy="259045"/>
    <xdr:sp macro="" textlink="">
      <xdr:nvSpPr>
        <xdr:cNvPr id="318" name="テキスト ボックス 317"/>
        <xdr:cNvSpPr txBox="1"/>
      </xdr:nvSpPr>
      <xdr:spPr>
        <a:xfrm>
          <a:off x="7626427" y="598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134429</xdr:rowOff>
    </xdr:from>
    <xdr:to>
      <xdr:col>10</xdr:col>
      <xdr:colOff>155575</xdr:colOff>
      <xdr:row>36</xdr:row>
      <xdr:rowOff>64579</xdr:rowOff>
    </xdr:to>
    <xdr:sp macro="" textlink="">
      <xdr:nvSpPr>
        <xdr:cNvPr id="319" name="円/楕円 318"/>
        <xdr:cNvSpPr/>
      </xdr:nvSpPr>
      <xdr:spPr>
        <a:xfrm>
          <a:off x="6921500" y="61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81106</xdr:rowOff>
    </xdr:from>
    <xdr:ext cx="469744" cy="259045"/>
    <xdr:sp macro="" textlink="">
      <xdr:nvSpPr>
        <xdr:cNvPr id="320" name="テキスト ボックス 319"/>
        <xdr:cNvSpPr txBox="1"/>
      </xdr:nvSpPr>
      <xdr:spPr>
        <a:xfrm>
          <a:off x="6737427" y="591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127444</xdr:rowOff>
    </xdr:from>
    <xdr:to>
      <xdr:col>15</xdr:col>
      <xdr:colOff>180975</xdr:colOff>
      <xdr:row>57</xdr:row>
      <xdr:rowOff>130518</xdr:rowOff>
    </xdr:to>
    <xdr:cxnSp macro="">
      <xdr:nvCxnSpPr>
        <xdr:cNvPr id="349" name="直線コネクタ 348"/>
        <xdr:cNvCxnSpPr/>
      </xdr:nvCxnSpPr>
      <xdr:spPr>
        <a:xfrm>
          <a:off x="9639300" y="9900094"/>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127444</xdr:rowOff>
    </xdr:from>
    <xdr:to>
      <xdr:col>14</xdr:col>
      <xdr:colOff>28575</xdr:colOff>
      <xdr:row>58</xdr:row>
      <xdr:rowOff>10731</xdr:rowOff>
    </xdr:to>
    <xdr:cxnSp macro="">
      <xdr:nvCxnSpPr>
        <xdr:cNvPr id="352" name="直線コネクタ 351"/>
        <xdr:cNvCxnSpPr/>
      </xdr:nvCxnSpPr>
      <xdr:spPr>
        <a:xfrm flipV="1">
          <a:off x="8750300" y="9900094"/>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166459</xdr:rowOff>
    </xdr:from>
    <xdr:to>
      <xdr:col>12</xdr:col>
      <xdr:colOff>511175</xdr:colOff>
      <xdr:row>58</xdr:row>
      <xdr:rowOff>10731</xdr:rowOff>
    </xdr:to>
    <xdr:cxnSp macro="">
      <xdr:nvCxnSpPr>
        <xdr:cNvPr id="355" name="直線コネクタ 354"/>
        <xdr:cNvCxnSpPr/>
      </xdr:nvCxnSpPr>
      <xdr:spPr>
        <a:xfrm>
          <a:off x="7861300" y="9939109"/>
          <a:ext cx="889000" cy="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166459</xdr:rowOff>
    </xdr:from>
    <xdr:to>
      <xdr:col>11</xdr:col>
      <xdr:colOff>307975</xdr:colOff>
      <xdr:row>58</xdr:row>
      <xdr:rowOff>10706</xdr:rowOff>
    </xdr:to>
    <xdr:cxnSp macro="">
      <xdr:nvCxnSpPr>
        <xdr:cNvPr id="358" name="直線コネクタ 357"/>
        <xdr:cNvCxnSpPr/>
      </xdr:nvCxnSpPr>
      <xdr:spPr>
        <a:xfrm flipV="1">
          <a:off x="6972300" y="9939109"/>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79718</xdr:rowOff>
    </xdr:from>
    <xdr:to>
      <xdr:col>15</xdr:col>
      <xdr:colOff>231775</xdr:colOff>
      <xdr:row>58</xdr:row>
      <xdr:rowOff>9868</xdr:rowOff>
    </xdr:to>
    <xdr:sp macro="" textlink="">
      <xdr:nvSpPr>
        <xdr:cNvPr id="368" name="円/楕円 367"/>
        <xdr:cNvSpPr/>
      </xdr:nvSpPr>
      <xdr:spPr>
        <a:xfrm>
          <a:off x="10426700" y="98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102595</xdr:rowOff>
    </xdr:from>
    <xdr:ext cx="534377" cy="259045"/>
    <xdr:sp macro="" textlink="">
      <xdr:nvSpPr>
        <xdr:cNvPr id="369" name="農林水産業費該当値テキスト"/>
        <xdr:cNvSpPr txBox="1"/>
      </xdr:nvSpPr>
      <xdr:spPr>
        <a:xfrm>
          <a:off x="10528300" y="97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76644</xdr:rowOff>
    </xdr:from>
    <xdr:to>
      <xdr:col>14</xdr:col>
      <xdr:colOff>79375</xdr:colOff>
      <xdr:row>58</xdr:row>
      <xdr:rowOff>6794</xdr:rowOff>
    </xdr:to>
    <xdr:sp macro="" textlink="">
      <xdr:nvSpPr>
        <xdr:cNvPr id="370" name="円/楕円 369"/>
        <xdr:cNvSpPr/>
      </xdr:nvSpPr>
      <xdr:spPr>
        <a:xfrm>
          <a:off x="9588500" y="9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169371</xdr:rowOff>
    </xdr:from>
    <xdr:ext cx="534377" cy="259045"/>
    <xdr:sp macro="" textlink="">
      <xdr:nvSpPr>
        <xdr:cNvPr id="371" name="テキスト ボックス 370"/>
        <xdr:cNvSpPr txBox="1"/>
      </xdr:nvSpPr>
      <xdr:spPr>
        <a:xfrm>
          <a:off x="9372111" y="99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131381</xdr:rowOff>
    </xdr:from>
    <xdr:to>
      <xdr:col>12</xdr:col>
      <xdr:colOff>561975</xdr:colOff>
      <xdr:row>58</xdr:row>
      <xdr:rowOff>61531</xdr:rowOff>
    </xdr:to>
    <xdr:sp macro="" textlink="">
      <xdr:nvSpPr>
        <xdr:cNvPr id="372" name="円/楕円 371"/>
        <xdr:cNvSpPr/>
      </xdr:nvSpPr>
      <xdr:spPr>
        <a:xfrm>
          <a:off x="8699500" y="990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52658</xdr:rowOff>
    </xdr:from>
    <xdr:ext cx="534377" cy="259045"/>
    <xdr:sp macro="" textlink="">
      <xdr:nvSpPr>
        <xdr:cNvPr id="373" name="テキスト ボックス 372"/>
        <xdr:cNvSpPr txBox="1"/>
      </xdr:nvSpPr>
      <xdr:spPr>
        <a:xfrm>
          <a:off x="8483111" y="99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115659</xdr:rowOff>
    </xdr:from>
    <xdr:to>
      <xdr:col>11</xdr:col>
      <xdr:colOff>358775</xdr:colOff>
      <xdr:row>58</xdr:row>
      <xdr:rowOff>45809</xdr:rowOff>
    </xdr:to>
    <xdr:sp macro="" textlink="">
      <xdr:nvSpPr>
        <xdr:cNvPr id="374" name="円/楕円 373"/>
        <xdr:cNvSpPr/>
      </xdr:nvSpPr>
      <xdr:spPr>
        <a:xfrm>
          <a:off x="7810500" y="98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36936</xdr:rowOff>
    </xdr:from>
    <xdr:ext cx="534377" cy="259045"/>
    <xdr:sp macro="" textlink="">
      <xdr:nvSpPr>
        <xdr:cNvPr id="375" name="テキスト ボックス 374"/>
        <xdr:cNvSpPr txBox="1"/>
      </xdr:nvSpPr>
      <xdr:spPr>
        <a:xfrm>
          <a:off x="7594111" y="99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131356</xdr:rowOff>
    </xdr:from>
    <xdr:to>
      <xdr:col>10</xdr:col>
      <xdr:colOff>155575</xdr:colOff>
      <xdr:row>58</xdr:row>
      <xdr:rowOff>61506</xdr:rowOff>
    </xdr:to>
    <xdr:sp macro="" textlink="">
      <xdr:nvSpPr>
        <xdr:cNvPr id="376" name="円/楕円 375"/>
        <xdr:cNvSpPr/>
      </xdr:nvSpPr>
      <xdr:spPr>
        <a:xfrm>
          <a:off x="6921500" y="99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52633</xdr:rowOff>
    </xdr:from>
    <xdr:ext cx="534377" cy="259045"/>
    <xdr:sp macro="" textlink="">
      <xdr:nvSpPr>
        <xdr:cNvPr id="377" name="テキスト ボックス 376"/>
        <xdr:cNvSpPr txBox="1"/>
      </xdr:nvSpPr>
      <xdr:spPr>
        <a:xfrm>
          <a:off x="6705111" y="99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111713</xdr:rowOff>
    </xdr:from>
    <xdr:to>
      <xdr:col>15</xdr:col>
      <xdr:colOff>180975</xdr:colOff>
      <xdr:row>78</xdr:row>
      <xdr:rowOff>168470</xdr:rowOff>
    </xdr:to>
    <xdr:cxnSp macro="">
      <xdr:nvCxnSpPr>
        <xdr:cNvPr id="408" name="直線コネクタ 407"/>
        <xdr:cNvCxnSpPr/>
      </xdr:nvCxnSpPr>
      <xdr:spPr>
        <a:xfrm>
          <a:off x="9639300" y="13484813"/>
          <a:ext cx="8382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111713</xdr:rowOff>
    </xdr:from>
    <xdr:to>
      <xdr:col>14</xdr:col>
      <xdr:colOff>28575</xdr:colOff>
      <xdr:row>78</xdr:row>
      <xdr:rowOff>169483</xdr:rowOff>
    </xdr:to>
    <xdr:cxnSp macro="">
      <xdr:nvCxnSpPr>
        <xdr:cNvPr id="411" name="直線コネクタ 410"/>
        <xdr:cNvCxnSpPr/>
      </xdr:nvCxnSpPr>
      <xdr:spPr>
        <a:xfrm flipV="1">
          <a:off x="8750300" y="13484813"/>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169483</xdr:rowOff>
    </xdr:from>
    <xdr:to>
      <xdr:col>12</xdr:col>
      <xdr:colOff>511175</xdr:colOff>
      <xdr:row>79</xdr:row>
      <xdr:rowOff>6981</xdr:rowOff>
    </xdr:to>
    <xdr:cxnSp macro="">
      <xdr:nvCxnSpPr>
        <xdr:cNvPr id="414" name="直線コネクタ 413"/>
        <xdr:cNvCxnSpPr/>
      </xdr:nvCxnSpPr>
      <xdr:spPr>
        <a:xfrm flipV="1">
          <a:off x="7861300" y="13542583"/>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6981</xdr:rowOff>
    </xdr:from>
    <xdr:to>
      <xdr:col>11</xdr:col>
      <xdr:colOff>307975</xdr:colOff>
      <xdr:row>79</xdr:row>
      <xdr:rowOff>13284</xdr:rowOff>
    </xdr:to>
    <xdr:cxnSp macro="">
      <xdr:nvCxnSpPr>
        <xdr:cNvPr id="417" name="直線コネクタ 416"/>
        <xdr:cNvCxnSpPr/>
      </xdr:nvCxnSpPr>
      <xdr:spPr>
        <a:xfrm flipV="1">
          <a:off x="6972300" y="1355153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86522</xdr:rowOff>
    </xdr:from>
    <xdr:ext cx="534377" cy="259045"/>
    <xdr:sp macro="" textlink="">
      <xdr:nvSpPr>
        <xdr:cNvPr id="419" name="テキスト ボックス 418"/>
        <xdr:cNvSpPr txBox="1"/>
      </xdr:nvSpPr>
      <xdr:spPr>
        <a:xfrm>
          <a:off x="7594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81852</xdr:rowOff>
    </xdr:from>
    <xdr:ext cx="534377" cy="259045"/>
    <xdr:sp macro="" textlink="">
      <xdr:nvSpPr>
        <xdr:cNvPr id="421" name="テキスト ボックス 420"/>
        <xdr:cNvSpPr txBox="1"/>
      </xdr:nvSpPr>
      <xdr:spPr>
        <a:xfrm>
          <a:off x="6705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117670</xdr:rowOff>
    </xdr:from>
    <xdr:to>
      <xdr:col>15</xdr:col>
      <xdr:colOff>231775</xdr:colOff>
      <xdr:row>79</xdr:row>
      <xdr:rowOff>47820</xdr:rowOff>
    </xdr:to>
    <xdr:sp macro="" textlink="">
      <xdr:nvSpPr>
        <xdr:cNvPr id="427" name="円/楕円 426"/>
        <xdr:cNvSpPr/>
      </xdr:nvSpPr>
      <xdr:spPr>
        <a:xfrm>
          <a:off x="10426700" y="134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32597</xdr:rowOff>
    </xdr:from>
    <xdr:ext cx="469744" cy="259045"/>
    <xdr:sp macro="" textlink="">
      <xdr:nvSpPr>
        <xdr:cNvPr id="428" name="商工費該当値テキスト"/>
        <xdr:cNvSpPr txBox="1"/>
      </xdr:nvSpPr>
      <xdr:spPr>
        <a:xfrm>
          <a:off x="10528300" y="134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60913</xdr:rowOff>
    </xdr:from>
    <xdr:to>
      <xdr:col>14</xdr:col>
      <xdr:colOff>79375</xdr:colOff>
      <xdr:row>78</xdr:row>
      <xdr:rowOff>162513</xdr:rowOff>
    </xdr:to>
    <xdr:sp macro="" textlink="">
      <xdr:nvSpPr>
        <xdr:cNvPr id="429" name="円/楕円 428"/>
        <xdr:cNvSpPr/>
      </xdr:nvSpPr>
      <xdr:spPr>
        <a:xfrm>
          <a:off x="9588500" y="134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153640</xdr:rowOff>
    </xdr:from>
    <xdr:ext cx="469744" cy="259045"/>
    <xdr:sp macro="" textlink="">
      <xdr:nvSpPr>
        <xdr:cNvPr id="430" name="テキスト ボックス 429"/>
        <xdr:cNvSpPr txBox="1"/>
      </xdr:nvSpPr>
      <xdr:spPr>
        <a:xfrm>
          <a:off x="9404427" y="135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118683</xdr:rowOff>
    </xdr:from>
    <xdr:to>
      <xdr:col>12</xdr:col>
      <xdr:colOff>561975</xdr:colOff>
      <xdr:row>79</xdr:row>
      <xdr:rowOff>48833</xdr:rowOff>
    </xdr:to>
    <xdr:sp macro="" textlink="">
      <xdr:nvSpPr>
        <xdr:cNvPr id="431" name="円/楕円 430"/>
        <xdr:cNvSpPr/>
      </xdr:nvSpPr>
      <xdr:spPr>
        <a:xfrm>
          <a:off x="8699500" y="13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39960</xdr:rowOff>
    </xdr:from>
    <xdr:ext cx="469744" cy="259045"/>
    <xdr:sp macro="" textlink="">
      <xdr:nvSpPr>
        <xdr:cNvPr id="432" name="テキスト ボックス 431"/>
        <xdr:cNvSpPr txBox="1"/>
      </xdr:nvSpPr>
      <xdr:spPr>
        <a:xfrm>
          <a:off x="8515427" y="135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127631</xdr:rowOff>
    </xdr:from>
    <xdr:to>
      <xdr:col>11</xdr:col>
      <xdr:colOff>358775</xdr:colOff>
      <xdr:row>79</xdr:row>
      <xdr:rowOff>57781</xdr:rowOff>
    </xdr:to>
    <xdr:sp macro="" textlink="">
      <xdr:nvSpPr>
        <xdr:cNvPr id="433" name="円/楕円 432"/>
        <xdr:cNvSpPr/>
      </xdr:nvSpPr>
      <xdr:spPr>
        <a:xfrm>
          <a:off x="7810500" y="135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48908</xdr:rowOff>
    </xdr:from>
    <xdr:ext cx="469744" cy="259045"/>
    <xdr:sp macro="" textlink="">
      <xdr:nvSpPr>
        <xdr:cNvPr id="434" name="テキスト ボックス 433"/>
        <xdr:cNvSpPr txBox="1"/>
      </xdr:nvSpPr>
      <xdr:spPr>
        <a:xfrm>
          <a:off x="7626427" y="135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133934</xdr:rowOff>
    </xdr:from>
    <xdr:to>
      <xdr:col>10</xdr:col>
      <xdr:colOff>155575</xdr:colOff>
      <xdr:row>79</xdr:row>
      <xdr:rowOff>64084</xdr:rowOff>
    </xdr:to>
    <xdr:sp macro="" textlink="">
      <xdr:nvSpPr>
        <xdr:cNvPr id="435" name="円/楕円 434"/>
        <xdr:cNvSpPr/>
      </xdr:nvSpPr>
      <xdr:spPr>
        <a:xfrm>
          <a:off x="6921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55211</xdr:rowOff>
    </xdr:from>
    <xdr:ext cx="469744" cy="259045"/>
    <xdr:sp macro="" textlink="">
      <xdr:nvSpPr>
        <xdr:cNvPr id="436" name="テキスト ボックス 435"/>
        <xdr:cNvSpPr txBox="1"/>
      </xdr:nvSpPr>
      <xdr:spPr>
        <a:xfrm>
          <a:off x="6737427" y="1359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170635</xdr:rowOff>
    </xdr:from>
    <xdr:to>
      <xdr:col>15</xdr:col>
      <xdr:colOff>180975</xdr:colOff>
      <xdr:row>99</xdr:row>
      <xdr:rowOff>2704</xdr:rowOff>
    </xdr:to>
    <xdr:cxnSp macro="">
      <xdr:nvCxnSpPr>
        <xdr:cNvPr id="467" name="直線コネクタ 466"/>
        <xdr:cNvCxnSpPr/>
      </xdr:nvCxnSpPr>
      <xdr:spPr>
        <a:xfrm flipV="1">
          <a:off x="9639300" y="16972735"/>
          <a:ext cx="8382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2704</xdr:rowOff>
    </xdr:from>
    <xdr:to>
      <xdr:col>14</xdr:col>
      <xdr:colOff>28575</xdr:colOff>
      <xdr:row>99</xdr:row>
      <xdr:rowOff>20400</xdr:rowOff>
    </xdr:to>
    <xdr:cxnSp macro="">
      <xdr:nvCxnSpPr>
        <xdr:cNvPr id="470" name="直線コネクタ 469"/>
        <xdr:cNvCxnSpPr/>
      </xdr:nvCxnSpPr>
      <xdr:spPr>
        <a:xfrm flipV="1">
          <a:off x="8750300" y="16976254"/>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20400</xdr:rowOff>
    </xdr:from>
    <xdr:to>
      <xdr:col>12</xdr:col>
      <xdr:colOff>511175</xdr:colOff>
      <xdr:row>99</xdr:row>
      <xdr:rowOff>24471</xdr:rowOff>
    </xdr:to>
    <xdr:cxnSp macro="">
      <xdr:nvCxnSpPr>
        <xdr:cNvPr id="473" name="直線コネクタ 472"/>
        <xdr:cNvCxnSpPr/>
      </xdr:nvCxnSpPr>
      <xdr:spPr>
        <a:xfrm flipV="1">
          <a:off x="7861300" y="16993950"/>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24471</xdr:rowOff>
    </xdr:from>
    <xdr:to>
      <xdr:col>11</xdr:col>
      <xdr:colOff>307975</xdr:colOff>
      <xdr:row>99</xdr:row>
      <xdr:rowOff>36700</xdr:rowOff>
    </xdr:to>
    <xdr:cxnSp macro="">
      <xdr:nvCxnSpPr>
        <xdr:cNvPr id="476" name="直線コネクタ 475"/>
        <xdr:cNvCxnSpPr/>
      </xdr:nvCxnSpPr>
      <xdr:spPr>
        <a:xfrm flipV="1">
          <a:off x="6972300" y="16998021"/>
          <a:ext cx="8890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73648</xdr:rowOff>
    </xdr:from>
    <xdr:ext cx="534377" cy="259045"/>
    <xdr:sp macro="" textlink="">
      <xdr:nvSpPr>
        <xdr:cNvPr id="478" name="テキスト ボックス 477"/>
        <xdr:cNvSpPr txBox="1"/>
      </xdr:nvSpPr>
      <xdr:spPr>
        <a:xfrm>
          <a:off x="7594111" y="16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119835</xdr:rowOff>
    </xdr:from>
    <xdr:to>
      <xdr:col>15</xdr:col>
      <xdr:colOff>231775</xdr:colOff>
      <xdr:row>99</xdr:row>
      <xdr:rowOff>49985</xdr:rowOff>
    </xdr:to>
    <xdr:sp macro="" textlink="">
      <xdr:nvSpPr>
        <xdr:cNvPr id="486" name="円/楕円 485"/>
        <xdr:cNvSpPr/>
      </xdr:nvSpPr>
      <xdr:spPr>
        <a:xfrm>
          <a:off x="10426700" y="169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79212</xdr:rowOff>
    </xdr:from>
    <xdr:ext cx="534377" cy="259045"/>
    <xdr:sp macro="" textlink="">
      <xdr:nvSpPr>
        <xdr:cNvPr id="487" name="土木費該当値テキスト"/>
        <xdr:cNvSpPr txBox="1"/>
      </xdr:nvSpPr>
      <xdr:spPr>
        <a:xfrm>
          <a:off x="10528300" y="1670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123354</xdr:rowOff>
    </xdr:from>
    <xdr:to>
      <xdr:col>14</xdr:col>
      <xdr:colOff>79375</xdr:colOff>
      <xdr:row>99</xdr:row>
      <xdr:rowOff>53504</xdr:rowOff>
    </xdr:to>
    <xdr:sp macro="" textlink="">
      <xdr:nvSpPr>
        <xdr:cNvPr id="488" name="円/楕円 487"/>
        <xdr:cNvSpPr/>
      </xdr:nvSpPr>
      <xdr:spPr>
        <a:xfrm>
          <a:off x="9588500" y="169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44631</xdr:rowOff>
    </xdr:from>
    <xdr:ext cx="534377" cy="259045"/>
    <xdr:sp macro="" textlink="">
      <xdr:nvSpPr>
        <xdr:cNvPr id="489" name="テキスト ボックス 488"/>
        <xdr:cNvSpPr txBox="1"/>
      </xdr:nvSpPr>
      <xdr:spPr>
        <a:xfrm>
          <a:off x="9372111" y="1701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141050</xdr:rowOff>
    </xdr:from>
    <xdr:to>
      <xdr:col>12</xdr:col>
      <xdr:colOff>561975</xdr:colOff>
      <xdr:row>99</xdr:row>
      <xdr:rowOff>71200</xdr:rowOff>
    </xdr:to>
    <xdr:sp macro="" textlink="">
      <xdr:nvSpPr>
        <xdr:cNvPr id="490" name="円/楕円 489"/>
        <xdr:cNvSpPr/>
      </xdr:nvSpPr>
      <xdr:spPr>
        <a:xfrm>
          <a:off x="8699500" y="169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62327</xdr:rowOff>
    </xdr:from>
    <xdr:ext cx="534377" cy="259045"/>
    <xdr:sp macro="" textlink="">
      <xdr:nvSpPr>
        <xdr:cNvPr id="491" name="テキスト ボックス 490"/>
        <xdr:cNvSpPr txBox="1"/>
      </xdr:nvSpPr>
      <xdr:spPr>
        <a:xfrm>
          <a:off x="8483111" y="1703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145121</xdr:rowOff>
    </xdr:from>
    <xdr:to>
      <xdr:col>11</xdr:col>
      <xdr:colOff>358775</xdr:colOff>
      <xdr:row>99</xdr:row>
      <xdr:rowOff>75271</xdr:rowOff>
    </xdr:to>
    <xdr:sp macro="" textlink="">
      <xdr:nvSpPr>
        <xdr:cNvPr id="492" name="円/楕円 491"/>
        <xdr:cNvSpPr/>
      </xdr:nvSpPr>
      <xdr:spPr>
        <a:xfrm>
          <a:off x="7810500" y="169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66398</xdr:rowOff>
    </xdr:from>
    <xdr:ext cx="534377" cy="259045"/>
    <xdr:sp macro="" textlink="">
      <xdr:nvSpPr>
        <xdr:cNvPr id="493" name="テキスト ボックス 492"/>
        <xdr:cNvSpPr txBox="1"/>
      </xdr:nvSpPr>
      <xdr:spPr>
        <a:xfrm>
          <a:off x="7594111" y="170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157350</xdr:rowOff>
    </xdr:from>
    <xdr:to>
      <xdr:col>10</xdr:col>
      <xdr:colOff>155575</xdr:colOff>
      <xdr:row>99</xdr:row>
      <xdr:rowOff>87500</xdr:rowOff>
    </xdr:to>
    <xdr:sp macro="" textlink="">
      <xdr:nvSpPr>
        <xdr:cNvPr id="494" name="円/楕円 493"/>
        <xdr:cNvSpPr/>
      </xdr:nvSpPr>
      <xdr:spPr>
        <a:xfrm>
          <a:off x="6921500" y="169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78627</xdr:rowOff>
    </xdr:from>
    <xdr:ext cx="534377" cy="259045"/>
    <xdr:sp macro="" textlink="">
      <xdr:nvSpPr>
        <xdr:cNvPr id="495" name="テキスト ボックス 494"/>
        <xdr:cNvSpPr txBox="1"/>
      </xdr:nvSpPr>
      <xdr:spPr>
        <a:xfrm>
          <a:off x="6705111" y="1705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79235</xdr:rowOff>
    </xdr:from>
    <xdr:to>
      <xdr:col>23</xdr:col>
      <xdr:colOff>517525</xdr:colOff>
      <xdr:row>37</xdr:row>
      <xdr:rowOff>93542</xdr:rowOff>
    </xdr:to>
    <xdr:cxnSp macro="">
      <xdr:nvCxnSpPr>
        <xdr:cNvPr id="524" name="直線コネクタ 523"/>
        <xdr:cNvCxnSpPr/>
      </xdr:nvCxnSpPr>
      <xdr:spPr>
        <a:xfrm>
          <a:off x="15481300" y="6422885"/>
          <a:ext cx="8382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79235</xdr:rowOff>
    </xdr:from>
    <xdr:to>
      <xdr:col>22</xdr:col>
      <xdr:colOff>365125</xdr:colOff>
      <xdr:row>37</xdr:row>
      <xdr:rowOff>86551</xdr:rowOff>
    </xdr:to>
    <xdr:cxnSp macro="">
      <xdr:nvCxnSpPr>
        <xdr:cNvPr id="527" name="直線コネクタ 526"/>
        <xdr:cNvCxnSpPr/>
      </xdr:nvCxnSpPr>
      <xdr:spPr>
        <a:xfrm flipV="1">
          <a:off x="14592300" y="642288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68624</xdr:rowOff>
    </xdr:from>
    <xdr:to>
      <xdr:col>21</xdr:col>
      <xdr:colOff>161925</xdr:colOff>
      <xdr:row>37</xdr:row>
      <xdr:rowOff>86551</xdr:rowOff>
    </xdr:to>
    <xdr:cxnSp macro="">
      <xdr:nvCxnSpPr>
        <xdr:cNvPr id="530" name="直線コネクタ 529"/>
        <xdr:cNvCxnSpPr/>
      </xdr:nvCxnSpPr>
      <xdr:spPr>
        <a:xfrm>
          <a:off x="13703300" y="6412274"/>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68624</xdr:rowOff>
    </xdr:from>
    <xdr:to>
      <xdr:col>19</xdr:col>
      <xdr:colOff>644525</xdr:colOff>
      <xdr:row>37</xdr:row>
      <xdr:rowOff>90875</xdr:rowOff>
    </xdr:to>
    <xdr:cxnSp macro="">
      <xdr:nvCxnSpPr>
        <xdr:cNvPr id="533" name="直線コネクタ 532"/>
        <xdr:cNvCxnSpPr/>
      </xdr:nvCxnSpPr>
      <xdr:spPr>
        <a:xfrm flipV="1">
          <a:off x="12814300" y="641227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32929</xdr:rowOff>
    </xdr:from>
    <xdr:ext cx="534377" cy="259045"/>
    <xdr:sp macro="" textlink="">
      <xdr:nvSpPr>
        <xdr:cNvPr id="537" name="テキスト ボックス 536"/>
        <xdr:cNvSpPr txBox="1"/>
      </xdr:nvSpPr>
      <xdr:spPr>
        <a:xfrm>
          <a:off x="12547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42742</xdr:rowOff>
    </xdr:from>
    <xdr:to>
      <xdr:col>23</xdr:col>
      <xdr:colOff>568325</xdr:colOff>
      <xdr:row>37</xdr:row>
      <xdr:rowOff>144342</xdr:rowOff>
    </xdr:to>
    <xdr:sp macro="" textlink="">
      <xdr:nvSpPr>
        <xdr:cNvPr id="543" name="円/楕円 542"/>
        <xdr:cNvSpPr/>
      </xdr:nvSpPr>
      <xdr:spPr>
        <a:xfrm>
          <a:off x="16268700" y="63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129119</xdr:rowOff>
    </xdr:from>
    <xdr:ext cx="534377" cy="259045"/>
    <xdr:sp macro="" textlink="">
      <xdr:nvSpPr>
        <xdr:cNvPr id="544" name="消防費該当値テキスト"/>
        <xdr:cNvSpPr txBox="1"/>
      </xdr:nvSpPr>
      <xdr:spPr>
        <a:xfrm>
          <a:off x="16370300" y="63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28435</xdr:rowOff>
    </xdr:from>
    <xdr:to>
      <xdr:col>22</xdr:col>
      <xdr:colOff>415925</xdr:colOff>
      <xdr:row>37</xdr:row>
      <xdr:rowOff>130035</xdr:rowOff>
    </xdr:to>
    <xdr:sp macro="" textlink="">
      <xdr:nvSpPr>
        <xdr:cNvPr id="545" name="円/楕円 544"/>
        <xdr:cNvSpPr/>
      </xdr:nvSpPr>
      <xdr:spPr>
        <a:xfrm>
          <a:off x="15430500" y="63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121162</xdr:rowOff>
    </xdr:from>
    <xdr:ext cx="534377" cy="259045"/>
    <xdr:sp macro="" textlink="">
      <xdr:nvSpPr>
        <xdr:cNvPr id="546" name="テキスト ボックス 545"/>
        <xdr:cNvSpPr txBox="1"/>
      </xdr:nvSpPr>
      <xdr:spPr>
        <a:xfrm>
          <a:off x="15214111" y="64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35751</xdr:rowOff>
    </xdr:from>
    <xdr:to>
      <xdr:col>21</xdr:col>
      <xdr:colOff>212725</xdr:colOff>
      <xdr:row>37</xdr:row>
      <xdr:rowOff>137351</xdr:rowOff>
    </xdr:to>
    <xdr:sp macro="" textlink="">
      <xdr:nvSpPr>
        <xdr:cNvPr id="547" name="円/楕円 546"/>
        <xdr:cNvSpPr/>
      </xdr:nvSpPr>
      <xdr:spPr>
        <a:xfrm>
          <a:off x="14541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128478</xdr:rowOff>
    </xdr:from>
    <xdr:ext cx="534377" cy="259045"/>
    <xdr:sp macro="" textlink="">
      <xdr:nvSpPr>
        <xdr:cNvPr id="548" name="テキスト ボックス 547"/>
        <xdr:cNvSpPr txBox="1"/>
      </xdr:nvSpPr>
      <xdr:spPr>
        <a:xfrm>
          <a:off x="14325111" y="64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17824</xdr:rowOff>
    </xdr:from>
    <xdr:to>
      <xdr:col>20</xdr:col>
      <xdr:colOff>9525</xdr:colOff>
      <xdr:row>37</xdr:row>
      <xdr:rowOff>119424</xdr:rowOff>
    </xdr:to>
    <xdr:sp macro="" textlink="">
      <xdr:nvSpPr>
        <xdr:cNvPr id="549" name="円/楕円 548"/>
        <xdr:cNvSpPr/>
      </xdr:nvSpPr>
      <xdr:spPr>
        <a:xfrm>
          <a:off x="13652500" y="63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110551</xdr:rowOff>
    </xdr:from>
    <xdr:ext cx="534377" cy="259045"/>
    <xdr:sp macro="" textlink="">
      <xdr:nvSpPr>
        <xdr:cNvPr id="550" name="テキスト ボックス 549"/>
        <xdr:cNvSpPr txBox="1"/>
      </xdr:nvSpPr>
      <xdr:spPr>
        <a:xfrm>
          <a:off x="13436111" y="64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40075</xdr:rowOff>
    </xdr:from>
    <xdr:to>
      <xdr:col>18</xdr:col>
      <xdr:colOff>492125</xdr:colOff>
      <xdr:row>37</xdr:row>
      <xdr:rowOff>141675</xdr:rowOff>
    </xdr:to>
    <xdr:sp macro="" textlink="">
      <xdr:nvSpPr>
        <xdr:cNvPr id="551" name="円/楕円 550"/>
        <xdr:cNvSpPr/>
      </xdr:nvSpPr>
      <xdr:spPr>
        <a:xfrm>
          <a:off x="12763500" y="63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132802</xdr:rowOff>
    </xdr:from>
    <xdr:ext cx="534377" cy="259045"/>
    <xdr:sp macro="" textlink="">
      <xdr:nvSpPr>
        <xdr:cNvPr id="552" name="テキスト ボックス 551"/>
        <xdr:cNvSpPr txBox="1"/>
      </xdr:nvSpPr>
      <xdr:spPr>
        <a:xfrm>
          <a:off x="12547111" y="64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14670</xdr:rowOff>
    </xdr:from>
    <xdr:to>
      <xdr:col>23</xdr:col>
      <xdr:colOff>517525</xdr:colOff>
      <xdr:row>56</xdr:row>
      <xdr:rowOff>136428</xdr:rowOff>
    </xdr:to>
    <xdr:cxnSp macro="">
      <xdr:nvCxnSpPr>
        <xdr:cNvPr id="586" name="直線コネクタ 585"/>
        <xdr:cNvCxnSpPr/>
      </xdr:nvCxnSpPr>
      <xdr:spPr>
        <a:xfrm flipV="1">
          <a:off x="15481300" y="9615870"/>
          <a:ext cx="838200" cy="1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127784</xdr:rowOff>
    </xdr:from>
    <xdr:to>
      <xdr:col>22</xdr:col>
      <xdr:colOff>365125</xdr:colOff>
      <xdr:row>56</xdr:row>
      <xdr:rowOff>136428</xdr:rowOff>
    </xdr:to>
    <xdr:cxnSp macro="">
      <xdr:nvCxnSpPr>
        <xdr:cNvPr id="589" name="直線コネクタ 588"/>
        <xdr:cNvCxnSpPr/>
      </xdr:nvCxnSpPr>
      <xdr:spPr>
        <a:xfrm>
          <a:off x="14592300" y="9728984"/>
          <a:ext cx="8890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127784</xdr:rowOff>
    </xdr:from>
    <xdr:to>
      <xdr:col>21</xdr:col>
      <xdr:colOff>161925</xdr:colOff>
      <xdr:row>57</xdr:row>
      <xdr:rowOff>109110</xdr:rowOff>
    </xdr:to>
    <xdr:cxnSp macro="">
      <xdr:nvCxnSpPr>
        <xdr:cNvPr id="592" name="直線コネクタ 591"/>
        <xdr:cNvCxnSpPr/>
      </xdr:nvCxnSpPr>
      <xdr:spPr>
        <a:xfrm flipV="1">
          <a:off x="13703300" y="9728984"/>
          <a:ext cx="889000" cy="1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37337</xdr:rowOff>
    </xdr:from>
    <xdr:ext cx="534377" cy="259045"/>
    <xdr:sp macro="" textlink="">
      <xdr:nvSpPr>
        <xdr:cNvPr id="594" name="テキスト ボックス 593"/>
        <xdr:cNvSpPr txBox="1"/>
      </xdr:nvSpPr>
      <xdr:spPr>
        <a:xfrm>
          <a:off x="14325111" y="98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86422</xdr:rowOff>
    </xdr:from>
    <xdr:to>
      <xdr:col>19</xdr:col>
      <xdr:colOff>644525</xdr:colOff>
      <xdr:row>57</xdr:row>
      <xdr:rowOff>109110</xdr:rowOff>
    </xdr:to>
    <xdr:cxnSp macro="">
      <xdr:nvCxnSpPr>
        <xdr:cNvPr id="595" name="直線コネクタ 594"/>
        <xdr:cNvCxnSpPr/>
      </xdr:nvCxnSpPr>
      <xdr:spPr>
        <a:xfrm>
          <a:off x="12814300" y="9859072"/>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48321</xdr:rowOff>
    </xdr:from>
    <xdr:ext cx="534377" cy="259045"/>
    <xdr:sp macro="" textlink="">
      <xdr:nvSpPr>
        <xdr:cNvPr id="599" name="テキスト ボックス 598"/>
        <xdr:cNvSpPr txBox="1"/>
      </xdr:nvSpPr>
      <xdr:spPr>
        <a:xfrm>
          <a:off x="12547111" y="9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135320</xdr:rowOff>
    </xdr:from>
    <xdr:to>
      <xdr:col>23</xdr:col>
      <xdr:colOff>568325</xdr:colOff>
      <xdr:row>56</xdr:row>
      <xdr:rowOff>65470</xdr:rowOff>
    </xdr:to>
    <xdr:sp macro="" textlink="">
      <xdr:nvSpPr>
        <xdr:cNvPr id="605" name="円/楕円 604"/>
        <xdr:cNvSpPr/>
      </xdr:nvSpPr>
      <xdr:spPr>
        <a:xfrm>
          <a:off x="16268700" y="95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158197</xdr:rowOff>
    </xdr:from>
    <xdr:ext cx="534377" cy="259045"/>
    <xdr:sp macro="" textlink="">
      <xdr:nvSpPr>
        <xdr:cNvPr id="606" name="教育費該当値テキスト"/>
        <xdr:cNvSpPr txBox="1"/>
      </xdr:nvSpPr>
      <xdr:spPr>
        <a:xfrm>
          <a:off x="16370300" y="94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85628</xdr:rowOff>
    </xdr:from>
    <xdr:to>
      <xdr:col>22</xdr:col>
      <xdr:colOff>415925</xdr:colOff>
      <xdr:row>57</xdr:row>
      <xdr:rowOff>15778</xdr:rowOff>
    </xdr:to>
    <xdr:sp macro="" textlink="">
      <xdr:nvSpPr>
        <xdr:cNvPr id="607" name="円/楕円 606"/>
        <xdr:cNvSpPr/>
      </xdr:nvSpPr>
      <xdr:spPr>
        <a:xfrm>
          <a:off x="15430500" y="96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6905</xdr:rowOff>
    </xdr:from>
    <xdr:ext cx="534377" cy="259045"/>
    <xdr:sp macro="" textlink="">
      <xdr:nvSpPr>
        <xdr:cNvPr id="608" name="テキスト ボックス 607"/>
        <xdr:cNvSpPr txBox="1"/>
      </xdr:nvSpPr>
      <xdr:spPr>
        <a:xfrm>
          <a:off x="15214111" y="97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76984</xdr:rowOff>
    </xdr:from>
    <xdr:to>
      <xdr:col>21</xdr:col>
      <xdr:colOff>212725</xdr:colOff>
      <xdr:row>57</xdr:row>
      <xdr:rowOff>7134</xdr:rowOff>
    </xdr:to>
    <xdr:sp macro="" textlink="">
      <xdr:nvSpPr>
        <xdr:cNvPr id="609" name="円/楕円 608"/>
        <xdr:cNvSpPr/>
      </xdr:nvSpPr>
      <xdr:spPr>
        <a:xfrm>
          <a:off x="14541500" y="96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23661</xdr:rowOff>
    </xdr:from>
    <xdr:ext cx="534377" cy="259045"/>
    <xdr:sp macro="" textlink="">
      <xdr:nvSpPr>
        <xdr:cNvPr id="610" name="テキスト ボックス 609"/>
        <xdr:cNvSpPr txBox="1"/>
      </xdr:nvSpPr>
      <xdr:spPr>
        <a:xfrm>
          <a:off x="14325111" y="94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58310</xdr:rowOff>
    </xdr:from>
    <xdr:to>
      <xdr:col>20</xdr:col>
      <xdr:colOff>9525</xdr:colOff>
      <xdr:row>57</xdr:row>
      <xdr:rowOff>159910</xdr:rowOff>
    </xdr:to>
    <xdr:sp macro="" textlink="">
      <xdr:nvSpPr>
        <xdr:cNvPr id="611" name="円/楕円 610"/>
        <xdr:cNvSpPr/>
      </xdr:nvSpPr>
      <xdr:spPr>
        <a:xfrm>
          <a:off x="13652500" y="98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151037</xdr:rowOff>
    </xdr:from>
    <xdr:ext cx="534377" cy="259045"/>
    <xdr:sp macro="" textlink="">
      <xdr:nvSpPr>
        <xdr:cNvPr id="612" name="テキスト ボックス 611"/>
        <xdr:cNvSpPr txBox="1"/>
      </xdr:nvSpPr>
      <xdr:spPr>
        <a:xfrm>
          <a:off x="13436111" y="99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35622</xdr:rowOff>
    </xdr:from>
    <xdr:to>
      <xdr:col>18</xdr:col>
      <xdr:colOff>492125</xdr:colOff>
      <xdr:row>57</xdr:row>
      <xdr:rowOff>137222</xdr:rowOff>
    </xdr:to>
    <xdr:sp macro="" textlink="">
      <xdr:nvSpPr>
        <xdr:cNvPr id="613" name="円/楕円 612"/>
        <xdr:cNvSpPr/>
      </xdr:nvSpPr>
      <xdr:spPr>
        <a:xfrm>
          <a:off x="12763500" y="98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128349</xdr:rowOff>
    </xdr:from>
    <xdr:ext cx="534377" cy="259045"/>
    <xdr:sp macro="" textlink="">
      <xdr:nvSpPr>
        <xdr:cNvPr id="614" name="テキスト ボックス 613"/>
        <xdr:cNvSpPr txBox="1"/>
      </xdr:nvSpPr>
      <xdr:spPr>
        <a:xfrm>
          <a:off x="12547111" y="99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29446</xdr:rowOff>
    </xdr:from>
    <xdr:to>
      <xdr:col>23</xdr:col>
      <xdr:colOff>517525</xdr:colOff>
      <xdr:row>79</xdr:row>
      <xdr:rowOff>34430</xdr:rowOff>
    </xdr:to>
    <xdr:cxnSp macro="">
      <xdr:nvCxnSpPr>
        <xdr:cNvPr id="643" name="直線コネクタ 642"/>
        <xdr:cNvCxnSpPr/>
      </xdr:nvCxnSpPr>
      <xdr:spPr>
        <a:xfrm flipV="1">
          <a:off x="15481300" y="13573996"/>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34430</xdr:rowOff>
    </xdr:from>
    <xdr:to>
      <xdr:col>22</xdr:col>
      <xdr:colOff>365125</xdr:colOff>
      <xdr:row>79</xdr:row>
      <xdr:rowOff>44450</xdr:rowOff>
    </xdr:to>
    <xdr:cxnSp macro="">
      <xdr:nvCxnSpPr>
        <xdr:cNvPr id="646" name="直線コネクタ 645"/>
        <xdr:cNvCxnSpPr/>
      </xdr:nvCxnSpPr>
      <xdr:spPr>
        <a:xfrm flipV="1">
          <a:off x="14592300" y="13578980"/>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39115</xdr:rowOff>
    </xdr:from>
    <xdr:to>
      <xdr:col>19</xdr:col>
      <xdr:colOff>644525</xdr:colOff>
      <xdr:row>79</xdr:row>
      <xdr:rowOff>44450</xdr:rowOff>
    </xdr:to>
    <xdr:cxnSp macro="">
      <xdr:nvCxnSpPr>
        <xdr:cNvPr id="652" name="直線コネクタ 651"/>
        <xdr:cNvCxnSpPr/>
      </xdr:nvCxnSpPr>
      <xdr:spPr>
        <a:xfrm>
          <a:off x="12814300" y="135836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6" name="テキスト ボックス 655"/>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150096</xdr:rowOff>
    </xdr:from>
    <xdr:to>
      <xdr:col>23</xdr:col>
      <xdr:colOff>568325</xdr:colOff>
      <xdr:row>79</xdr:row>
      <xdr:rowOff>80246</xdr:rowOff>
    </xdr:to>
    <xdr:sp macro="" textlink="">
      <xdr:nvSpPr>
        <xdr:cNvPr id="662" name="円/楕円 661"/>
        <xdr:cNvSpPr/>
      </xdr:nvSpPr>
      <xdr:spPr>
        <a:xfrm>
          <a:off x="16268700" y="135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109473</xdr:rowOff>
    </xdr:from>
    <xdr:ext cx="469744" cy="259045"/>
    <xdr:sp macro="" textlink="">
      <xdr:nvSpPr>
        <xdr:cNvPr id="663" name="災害復旧費該当値テキスト"/>
        <xdr:cNvSpPr txBox="1"/>
      </xdr:nvSpPr>
      <xdr:spPr>
        <a:xfrm>
          <a:off x="16370300" y="1331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155080</xdr:rowOff>
    </xdr:from>
    <xdr:to>
      <xdr:col>22</xdr:col>
      <xdr:colOff>415925</xdr:colOff>
      <xdr:row>79</xdr:row>
      <xdr:rowOff>85230</xdr:rowOff>
    </xdr:to>
    <xdr:sp macro="" textlink="">
      <xdr:nvSpPr>
        <xdr:cNvPr id="664" name="円/楕円 663"/>
        <xdr:cNvSpPr/>
      </xdr:nvSpPr>
      <xdr:spPr>
        <a:xfrm>
          <a:off x="154305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76357</xdr:rowOff>
    </xdr:from>
    <xdr:ext cx="469744" cy="259045"/>
    <xdr:sp macro="" textlink="">
      <xdr:nvSpPr>
        <xdr:cNvPr id="665" name="テキスト ボックス 664"/>
        <xdr:cNvSpPr txBox="1"/>
      </xdr:nvSpPr>
      <xdr:spPr>
        <a:xfrm>
          <a:off x="15246427" y="136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159765</xdr:rowOff>
    </xdr:from>
    <xdr:to>
      <xdr:col>18</xdr:col>
      <xdr:colOff>492125</xdr:colOff>
      <xdr:row>79</xdr:row>
      <xdr:rowOff>89915</xdr:rowOff>
    </xdr:to>
    <xdr:sp macro="" textlink="">
      <xdr:nvSpPr>
        <xdr:cNvPr id="670" name="円/楕円 669"/>
        <xdr:cNvSpPr/>
      </xdr:nvSpPr>
      <xdr:spPr>
        <a:xfrm>
          <a:off x="12763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81042</xdr:rowOff>
    </xdr:from>
    <xdr:ext cx="469744" cy="259045"/>
    <xdr:sp macro="" textlink="">
      <xdr:nvSpPr>
        <xdr:cNvPr id="671" name="テキスト ボックス 670"/>
        <xdr:cNvSpPr txBox="1"/>
      </xdr:nvSpPr>
      <xdr:spPr>
        <a:xfrm>
          <a:off x="12579427" y="1362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43503</xdr:rowOff>
    </xdr:from>
    <xdr:to>
      <xdr:col>23</xdr:col>
      <xdr:colOff>517525</xdr:colOff>
      <xdr:row>97</xdr:row>
      <xdr:rowOff>48293</xdr:rowOff>
    </xdr:to>
    <xdr:cxnSp macro="">
      <xdr:nvCxnSpPr>
        <xdr:cNvPr id="702" name="直線コネクタ 701"/>
        <xdr:cNvCxnSpPr/>
      </xdr:nvCxnSpPr>
      <xdr:spPr>
        <a:xfrm flipV="1">
          <a:off x="15481300" y="16674153"/>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29144</xdr:rowOff>
    </xdr:from>
    <xdr:to>
      <xdr:col>22</xdr:col>
      <xdr:colOff>365125</xdr:colOff>
      <xdr:row>97</xdr:row>
      <xdr:rowOff>48293</xdr:rowOff>
    </xdr:to>
    <xdr:cxnSp macro="">
      <xdr:nvCxnSpPr>
        <xdr:cNvPr id="705" name="直線コネクタ 704"/>
        <xdr:cNvCxnSpPr/>
      </xdr:nvCxnSpPr>
      <xdr:spPr>
        <a:xfrm>
          <a:off x="14592300" y="16659794"/>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15179</xdr:rowOff>
    </xdr:from>
    <xdr:to>
      <xdr:col>21</xdr:col>
      <xdr:colOff>161925</xdr:colOff>
      <xdr:row>97</xdr:row>
      <xdr:rowOff>29144</xdr:rowOff>
    </xdr:to>
    <xdr:cxnSp macro="">
      <xdr:nvCxnSpPr>
        <xdr:cNvPr id="708" name="直線コネクタ 707"/>
        <xdr:cNvCxnSpPr/>
      </xdr:nvCxnSpPr>
      <xdr:spPr>
        <a:xfrm>
          <a:off x="13703300" y="16645829"/>
          <a:ext cx="889000" cy="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10" name="テキスト ボックス 709"/>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15179</xdr:rowOff>
    </xdr:from>
    <xdr:to>
      <xdr:col>19</xdr:col>
      <xdr:colOff>644525</xdr:colOff>
      <xdr:row>97</xdr:row>
      <xdr:rowOff>38909</xdr:rowOff>
    </xdr:to>
    <xdr:cxnSp macro="">
      <xdr:nvCxnSpPr>
        <xdr:cNvPr id="711" name="直線コネクタ 710"/>
        <xdr:cNvCxnSpPr/>
      </xdr:nvCxnSpPr>
      <xdr:spPr>
        <a:xfrm flipV="1">
          <a:off x="12814300" y="16645829"/>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13" name="テキスト ボックス 712"/>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5" name="テキスト ボックス 714"/>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164153</xdr:rowOff>
    </xdr:from>
    <xdr:to>
      <xdr:col>23</xdr:col>
      <xdr:colOff>568325</xdr:colOff>
      <xdr:row>97</xdr:row>
      <xdr:rowOff>94303</xdr:rowOff>
    </xdr:to>
    <xdr:sp macro="" textlink="">
      <xdr:nvSpPr>
        <xdr:cNvPr id="721" name="円/楕円 720"/>
        <xdr:cNvSpPr/>
      </xdr:nvSpPr>
      <xdr:spPr>
        <a:xfrm>
          <a:off x="16268700" y="166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142580</xdr:rowOff>
    </xdr:from>
    <xdr:ext cx="534377" cy="259045"/>
    <xdr:sp macro="" textlink="">
      <xdr:nvSpPr>
        <xdr:cNvPr id="722" name="公債費該当値テキスト"/>
        <xdr:cNvSpPr txBox="1"/>
      </xdr:nvSpPr>
      <xdr:spPr>
        <a:xfrm>
          <a:off x="16370300" y="166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168943</xdr:rowOff>
    </xdr:from>
    <xdr:to>
      <xdr:col>22</xdr:col>
      <xdr:colOff>415925</xdr:colOff>
      <xdr:row>97</xdr:row>
      <xdr:rowOff>99093</xdr:rowOff>
    </xdr:to>
    <xdr:sp macro="" textlink="">
      <xdr:nvSpPr>
        <xdr:cNvPr id="723" name="円/楕円 722"/>
        <xdr:cNvSpPr/>
      </xdr:nvSpPr>
      <xdr:spPr>
        <a:xfrm>
          <a:off x="15430500" y="166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90220</xdr:rowOff>
    </xdr:from>
    <xdr:ext cx="534377" cy="259045"/>
    <xdr:sp macro="" textlink="">
      <xdr:nvSpPr>
        <xdr:cNvPr id="724" name="テキスト ボックス 723"/>
        <xdr:cNvSpPr txBox="1"/>
      </xdr:nvSpPr>
      <xdr:spPr>
        <a:xfrm>
          <a:off x="15214111" y="167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149794</xdr:rowOff>
    </xdr:from>
    <xdr:to>
      <xdr:col>21</xdr:col>
      <xdr:colOff>212725</xdr:colOff>
      <xdr:row>97</xdr:row>
      <xdr:rowOff>79944</xdr:rowOff>
    </xdr:to>
    <xdr:sp macro="" textlink="">
      <xdr:nvSpPr>
        <xdr:cNvPr id="725" name="円/楕円 724"/>
        <xdr:cNvSpPr/>
      </xdr:nvSpPr>
      <xdr:spPr>
        <a:xfrm>
          <a:off x="14541500" y="166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71071</xdr:rowOff>
    </xdr:from>
    <xdr:ext cx="534377" cy="259045"/>
    <xdr:sp macro="" textlink="">
      <xdr:nvSpPr>
        <xdr:cNvPr id="726" name="テキスト ボックス 725"/>
        <xdr:cNvSpPr txBox="1"/>
      </xdr:nvSpPr>
      <xdr:spPr>
        <a:xfrm>
          <a:off x="14325111" y="167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135829</xdr:rowOff>
    </xdr:from>
    <xdr:to>
      <xdr:col>20</xdr:col>
      <xdr:colOff>9525</xdr:colOff>
      <xdr:row>97</xdr:row>
      <xdr:rowOff>65979</xdr:rowOff>
    </xdr:to>
    <xdr:sp macro="" textlink="">
      <xdr:nvSpPr>
        <xdr:cNvPr id="727" name="円/楕円 726"/>
        <xdr:cNvSpPr/>
      </xdr:nvSpPr>
      <xdr:spPr>
        <a:xfrm>
          <a:off x="13652500" y="165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57106</xdr:rowOff>
    </xdr:from>
    <xdr:ext cx="534377" cy="259045"/>
    <xdr:sp macro="" textlink="">
      <xdr:nvSpPr>
        <xdr:cNvPr id="728" name="テキスト ボックス 727"/>
        <xdr:cNvSpPr txBox="1"/>
      </xdr:nvSpPr>
      <xdr:spPr>
        <a:xfrm>
          <a:off x="13436111" y="166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159559</xdr:rowOff>
    </xdr:from>
    <xdr:to>
      <xdr:col>18</xdr:col>
      <xdr:colOff>492125</xdr:colOff>
      <xdr:row>97</xdr:row>
      <xdr:rowOff>89709</xdr:rowOff>
    </xdr:to>
    <xdr:sp macro="" textlink="">
      <xdr:nvSpPr>
        <xdr:cNvPr id="729" name="円/楕円 728"/>
        <xdr:cNvSpPr/>
      </xdr:nvSpPr>
      <xdr:spPr>
        <a:xfrm>
          <a:off x="12763500" y="166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80836</xdr:rowOff>
    </xdr:from>
    <xdr:ext cx="534377" cy="259045"/>
    <xdr:sp macro="" textlink="">
      <xdr:nvSpPr>
        <xdr:cNvPr id="730" name="テキスト ボックス 729"/>
        <xdr:cNvSpPr txBox="1"/>
      </xdr:nvSpPr>
      <xdr:spPr>
        <a:xfrm>
          <a:off x="12547111" y="16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目的別歳出に係る住民一人当たりのコストは、総務費については、類似団体平均、県及び全国平均を下回っており、さらに前年度よりも一人当たりのコストが減となっている。主な要因としては、第三セクターの㈱ふれあい下妻の収支改善のための補助金の減によるものである。衛生費については、類似団体平均、県及び全国平均を下回っているが、前年度よりも一人当たりのコストが増となっており、下妻地方広域事務組合の最終処分場改修事業への負担金の増が要因である。労働費については、類似団体平均よりも下回り、さらに前年度より一人当たりのコストが減となった。この要因は、緊急雇用創出基金事業の終了によるものである。商工費については、類似団体平均、県及び全国平均を下回っており、さらに前年度よりも一人当たりのコストが減となっている。この要因は、プレミアム商品券発行事業の終了によるものである。土木費、教育費については、類似団体平均、県平均及び全国平均を大きく上回り、さらに前年度よりも一人当たりのコストが増となった。主な要因としては、土木費では、</a:t>
          </a:r>
          <a:r>
            <a:rPr kumimoji="1" lang="ja-JP" altLang="ja-JP" sz="1300">
              <a:solidFill>
                <a:schemeClr val="dk1"/>
              </a:solidFill>
              <a:effectLst/>
              <a:latin typeface="+mn-lt"/>
              <a:ea typeface="+mn-ea"/>
              <a:cs typeface="+mn-cs"/>
            </a:rPr>
            <a:t>中心市街地活性化を図る都市再生整備計画事業のドーム型多目的広場や観光交流センターの建設、南原・平川戸線の道路整備事業によるもの</a:t>
          </a:r>
          <a:r>
            <a:rPr kumimoji="1" lang="ja-JP" altLang="en-US" sz="1300">
              <a:solidFill>
                <a:schemeClr val="dk1"/>
              </a:solidFill>
              <a:effectLst/>
              <a:latin typeface="+mn-lt"/>
              <a:ea typeface="+mn-ea"/>
              <a:cs typeface="+mn-cs"/>
            </a:rPr>
            <a:t>、教育費では下妻中学校改築事業によるものである。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年度の実質収支比率は前年度比</a:t>
          </a:r>
          <a:r>
            <a:rPr kumimoji="1" lang="en-US" altLang="ja-JP" sz="1400">
              <a:latin typeface="ＭＳ ゴシック" pitchFamily="49" charset="-128"/>
              <a:ea typeface="ＭＳ ゴシック" pitchFamily="49" charset="-128"/>
            </a:rPr>
            <a:t>3.33</a:t>
          </a:r>
          <a:r>
            <a:rPr kumimoji="1" lang="ja-JP" altLang="en-US" sz="1400">
              <a:latin typeface="ＭＳ ゴシック" pitchFamily="49" charset="-128"/>
              <a:ea typeface="ＭＳ ゴシック" pitchFamily="49" charset="-128"/>
            </a:rPr>
            <a:t>ポイント減、また実質単年度収支においても前年度比</a:t>
          </a:r>
          <a:r>
            <a:rPr kumimoji="1" lang="en-US" altLang="ja-JP" sz="1400">
              <a:latin typeface="ＭＳ ゴシック" pitchFamily="49" charset="-128"/>
              <a:ea typeface="ＭＳ ゴシック" pitchFamily="49" charset="-128"/>
            </a:rPr>
            <a:t>8.02</a:t>
          </a:r>
          <a:r>
            <a:rPr kumimoji="1" lang="ja-JP" altLang="en-US" sz="1400">
              <a:latin typeface="ＭＳ ゴシック" pitchFamily="49" charset="-128"/>
              <a:ea typeface="ＭＳ ゴシック" pitchFamily="49" charset="-128"/>
            </a:rPr>
            <a:t>ポイントの減となっている。歳入では、普通交付税の収入額の伸びや事業費補正の減により大幅な減少、歳出では、下妻中学校改築事業や都市再生整備計画事業の大型事業や、子ども子育て支援制度の施設型給付費や障害者自立支援給付費、生活保護費が増にな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本市の連結実質赤字比率を算出するための実質収支額は、各会計とも資金不足は生じておらず、平成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年度の連結実質収支は</a:t>
          </a:r>
          <a:r>
            <a:rPr kumimoji="1" lang="en-US" altLang="ja-JP" sz="1400">
              <a:latin typeface="ＭＳ ゴシック" pitchFamily="49" charset="-128"/>
              <a:ea typeface="ＭＳ ゴシック" pitchFamily="49" charset="-128"/>
            </a:rPr>
            <a:t>18.82%</a:t>
          </a:r>
          <a:r>
            <a:rPr kumimoji="1" lang="ja-JP" altLang="en-US" sz="1400">
              <a:latin typeface="ＭＳ ゴシック" pitchFamily="49" charset="-128"/>
              <a:ea typeface="ＭＳ ゴシック" pitchFamily="49" charset="-128"/>
            </a:rPr>
            <a:t>の黒字である。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一般会計においては、実質収支額の減により</a:t>
          </a:r>
          <a:r>
            <a:rPr kumimoji="1" lang="en-US" altLang="ja-JP" sz="1400">
              <a:latin typeface="ＭＳ ゴシック" pitchFamily="49" charset="-128"/>
              <a:ea typeface="ＭＳ ゴシック" pitchFamily="49" charset="-128"/>
            </a:rPr>
            <a:t>2.93</a:t>
          </a:r>
          <a:r>
            <a:rPr kumimoji="1" lang="ja-JP" altLang="en-US" sz="1400">
              <a:latin typeface="ＭＳ ゴシック" pitchFamily="49" charset="-128"/>
              <a:ea typeface="ＭＳ ゴシック" pitchFamily="49" charset="-128"/>
            </a:rPr>
            <a:t>ポイント、砂沼サンビーチ特別会計においては、事業収入の減により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ポイント、介護特別会計においては、県負担金精算に伴う返還金の増により</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ポイント、また、水道事業会計においては、流動資産の現金預金、未収金の減により</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国民健康保険特別会計においては、退職被保険者等療養給付費保険者負担金や後期高齢者支援金の歳出の減により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18851183</v>
      </c>
      <c r="BO4" s="411"/>
      <c r="BP4" s="411"/>
      <c r="BQ4" s="411"/>
      <c r="BR4" s="411"/>
      <c r="BS4" s="411"/>
      <c r="BT4" s="411"/>
      <c r="BU4" s="412"/>
      <c r="BV4" s="410">
        <v>18741594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8.3000000000000007</v>
      </c>
      <c r="CU4" s="588"/>
      <c r="CV4" s="588"/>
      <c r="CW4" s="588"/>
      <c r="CX4" s="588"/>
      <c r="CY4" s="588"/>
      <c r="CZ4" s="588"/>
      <c r="DA4" s="589"/>
      <c r="DB4" s="587">
        <v>11.6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17897746</v>
      </c>
      <c r="BO5" s="416"/>
      <c r="BP5" s="416"/>
      <c r="BQ5" s="416"/>
      <c r="BR5" s="416"/>
      <c r="BS5" s="416"/>
      <c r="BT5" s="416"/>
      <c r="BU5" s="417"/>
      <c r="BV5" s="415">
        <v>17470376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v>
      </c>
      <c r="CU5" s="386"/>
      <c r="CV5" s="386"/>
      <c r="CW5" s="386"/>
      <c r="CX5" s="386"/>
      <c r="CY5" s="386"/>
      <c r="CZ5" s="386"/>
      <c r="DA5" s="387"/>
      <c r="DB5" s="385">
        <v>87.7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953437</v>
      </c>
      <c r="BO6" s="416"/>
      <c r="BP6" s="416"/>
      <c r="BQ6" s="416"/>
      <c r="BR6" s="416"/>
      <c r="BS6" s="416"/>
      <c r="BT6" s="416"/>
      <c r="BU6" s="417"/>
      <c r="BV6" s="415">
        <v>1271218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97.6</v>
      </c>
      <c r="CU6" s="562"/>
      <c r="CV6" s="562"/>
      <c r="CW6" s="562"/>
      <c r="CX6" s="562"/>
      <c r="CY6" s="562"/>
      <c r="CZ6" s="562"/>
      <c r="DA6" s="563"/>
      <c r="DB6" s="561">
        <v>94.1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104776</v>
      </c>
      <c r="BO7" s="416"/>
      <c r="BP7" s="416"/>
      <c r="BQ7" s="416"/>
      <c r="BR7" s="416"/>
      <c r="BS7" s="416"/>
      <c r="BT7" s="416"/>
      <c r="BU7" s="417"/>
      <c r="BV7" s="415">
        <v>56978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10212613</v>
      </c>
      <c r="CU7" s="416"/>
      <c r="CV7" s="416"/>
      <c r="CW7" s="416"/>
      <c r="CX7" s="416"/>
      <c r="CY7" s="416"/>
      <c r="CZ7" s="416"/>
      <c r="DA7" s="417"/>
      <c r="DB7" s="415">
        <v>10427439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848661</v>
      </c>
      <c r="BO8" s="416"/>
      <c r="BP8" s="416"/>
      <c r="BQ8" s="416"/>
      <c r="BR8" s="416"/>
      <c r="BS8" s="416"/>
      <c r="BT8" s="416"/>
      <c r="BU8" s="417"/>
      <c r="BV8" s="415">
        <v>1214240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0.67</v>
      </c>
      <c r="CU8" s="525"/>
      <c r="CV8" s="525"/>
      <c r="CW8" s="525"/>
      <c r="CX8" s="525"/>
      <c r="CY8" s="525"/>
      <c r="CZ8" s="525"/>
      <c r="DA8" s="526"/>
      <c r="DB8" s="524">
        <v>0.66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43293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-365578</v>
      </c>
      <c r="BO9" s="416"/>
      <c r="BP9" s="416"/>
      <c r="BQ9" s="416"/>
      <c r="BR9" s="416"/>
      <c r="BS9" s="416"/>
      <c r="BT9" s="416"/>
      <c r="BU9" s="417"/>
      <c r="BV9" s="415">
        <v>393312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12.9</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44987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823</v>
      </c>
      <c r="BO10" s="416"/>
      <c r="BP10" s="416"/>
      <c r="BQ10" s="416"/>
      <c r="BR10" s="416"/>
      <c r="BS10" s="416"/>
      <c r="BT10" s="416"/>
      <c r="BU10" s="417"/>
      <c r="BV10" s="415">
        <v>70727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44467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42714</v>
      </c>
      <c r="S13" s="517"/>
      <c r="T13" s="517"/>
      <c r="U13" s="517"/>
      <c r="V13" s="518"/>
      <c r="W13" s="504" t="s">
        <v>124</v>
      </c>
      <c r="X13" s="428"/>
      <c r="Y13" s="428"/>
      <c r="Z13" s="428"/>
      <c r="AA13" s="428"/>
      <c r="AB13" s="429"/>
      <c r="AC13" s="391">
        <v>1337</v>
      </c>
      <c r="AD13" s="392"/>
      <c r="AE13" s="392"/>
      <c r="AF13" s="392"/>
      <c r="AG13" s="393"/>
      <c r="AH13" s="391">
        <v>1446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-364755</v>
      </c>
      <c r="BO13" s="416"/>
      <c r="BP13" s="416"/>
      <c r="BQ13" s="416"/>
      <c r="BR13" s="416"/>
      <c r="BS13" s="416"/>
      <c r="BT13" s="416"/>
      <c r="BU13" s="417"/>
      <c r="BV13" s="415">
        <v>464039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8.3000000000000007</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44729</v>
      </c>
      <c r="S14" s="517"/>
      <c r="T14" s="517"/>
      <c r="U14" s="517"/>
      <c r="V14" s="518"/>
      <c r="W14" s="519"/>
      <c r="X14" s="431"/>
      <c r="Y14" s="431"/>
      <c r="Z14" s="431"/>
      <c r="AA14" s="431"/>
      <c r="AB14" s="432"/>
      <c r="AC14" s="509">
        <v>6.2</v>
      </c>
      <c r="AD14" s="510"/>
      <c r="AE14" s="510"/>
      <c r="AF14" s="510"/>
      <c r="AG14" s="511"/>
      <c r="AH14" s="509">
        <v>6.6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71.7</v>
      </c>
      <c r="CU14" s="488"/>
      <c r="CV14" s="488"/>
      <c r="CW14" s="488"/>
      <c r="CX14" s="488"/>
      <c r="CY14" s="488"/>
      <c r="CZ14" s="488"/>
      <c r="DA14" s="489"/>
      <c r="DB14" s="520">
        <v>75.599999999999994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43107</v>
      </c>
      <c r="S15" s="517"/>
      <c r="T15" s="517"/>
      <c r="U15" s="517"/>
      <c r="V15" s="518"/>
      <c r="W15" s="504" t="s">
        <v>131</v>
      </c>
      <c r="X15" s="428"/>
      <c r="Y15" s="428"/>
      <c r="Z15" s="428"/>
      <c r="AA15" s="428"/>
      <c r="AB15" s="429"/>
      <c r="AC15" s="391">
        <v>8013</v>
      </c>
      <c r="AD15" s="392"/>
      <c r="AE15" s="392"/>
      <c r="AF15" s="392"/>
      <c r="AG15" s="393"/>
      <c r="AH15" s="391">
        <v>8103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5299827</v>
      </c>
      <c r="BO15" s="411"/>
      <c r="BP15" s="411"/>
      <c r="BQ15" s="411"/>
      <c r="BR15" s="411"/>
      <c r="BS15" s="411"/>
      <c r="BT15" s="411"/>
      <c r="BU15" s="412"/>
      <c r="BV15" s="410">
        <v>5159581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37.5</v>
      </c>
      <c r="AD16" s="510"/>
      <c r="AE16" s="510"/>
      <c r="AF16" s="510"/>
      <c r="AG16" s="511"/>
      <c r="AH16" s="509">
        <v>37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7834811</v>
      </c>
      <c r="BO16" s="416"/>
      <c r="BP16" s="416"/>
      <c r="BQ16" s="416"/>
      <c r="BR16" s="416"/>
      <c r="BS16" s="416"/>
      <c r="BT16" s="416"/>
      <c r="BU16" s="417"/>
      <c r="BV16" s="415">
        <v>7810869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12045</v>
      </c>
      <c r="AD17" s="392"/>
      <c r="AE17" s="392"/>
      <c r="AF17" s="392"/>
      <c r="AG17" s="393"/>
      <c r="AH17" s="391">
        <v>12379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6718667</v>
      </c>
      <c r="BO17" s="416"/>
      <c r="BP17" s="416"/>
      <c r="BQ17" s="416"/>
      <c r="BR17" s="416"/>
      <c r="BS17" s="416"/>
      <c r="BT17" s="416"/>
      <c r="BU17" s="417"/>
      <c r="BV17" s="415">
        <v>6545866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80.88</v>
      </c>
      <c r="M18" s="480"/>
      <c r="N18" s="480"/>
      <c r="O18" s="480"/>
      <c r="P18" s="480"/>
      <c r="Q18" s="480"/>
      <c r="R18" s="481"/>
      <c r="S18" s="481"/>
      <c r="T18" s="481"/>
      <c r="U18" s="481"/>
      <c r="V18" s="482"/>
      <c r="W18" s="496"/>
      <c r="X18" s="497"/>
      <c r="Y18" s="497"/>
      <c r="Z18" s="497"/>
      <c r="AA18" s="497"/>
      <c r="AB18" s="505"/>
      <c r="AC18" s="379">
        <v>56.3</v>
      </c>
      <c r="AD18" s="380"/>
      <c r="AE18" s="380"/>
      <c r="AF18" s="380"/>
      <c r="AG18" s="483"/>
      <c r="AH18" s="379">
        <v>56.5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9327564</v>
      </c>
      <c r="BO18" s="416"/>
      <c r="BP18" s="416"/>
      <c r="BQ18" s="416"/>
      <c r="BR18" s="416"/>
      <c r="BS18" s="416"/>
      <c r="BT18" s="416"/>
      <c r="BU18" s="417"/>
      <c r="BV18" s="415">
        <v>9316450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535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12159587</v>
      </c>
      <c r="BO19" s="416"/>
      <c r="BP19" s="416"/>
      <c r="BQ19" s="416"/>
      <c r="BR19" s="416"/>
      <c r="BS19" s="416"/>
      <c r="BT19" s="416"/>
      <c r="BU19" s="417"/>
      <c r="BV19" s="415">
        <v>12340300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15036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20414026</v>
      </c>
      <c r="BO23" s="416"/>
      <c r="BP23" s="416"/>
      <c r="BQ23" s="416"/>
      <c r="BR23" s="416"/>
      <c r="BS23" s="416"/>
      <c r="BT23" s="416"/>
      <c r="BU23" s="417"/>
      <c r="BV23" s="415">
        <v>19652581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7470</v>
      </c>
      <c r="R24" s="392"/>
      <c r="S24" s="392"/>
      <c r="T24" s="392"/>
      <c r="U24" s="392"/>
      <c r="V24" s="393"/>
      <c r="W24" s="457"/>
      <c r="X24" s="448"/>
      <c r="Y24" s="449"/>
      <c r="Z24" s="388" t="s">
        <v>155</v>
      </c>
      <c r="AA24" s="389"/>
      <c r="AB24" s="389"/>
      <c r="AC24" s="389"/>
      <c r="AD24" s="389"/>
      <c r="AE24" s="389"/>
      <c r="AF24" s="389"/>
      <c r="AG24" s="390"/>
      <c r="AH24" s="391">
        <v>272</v>
      </c>
      <c r="AI24" s="392"/>
      <c r="AJ24" s="392"/>
      <c r="AK24" s="392"/>
      <c r="AL24" s="393"/>
      <c r="AM24" s="391">
        <v>851904</v>
      </c>
      <c r="AN24" s="392"/>
      <c r="AO24" s="392"/>
      <c r="AP24" s="392"/>
      <c r="AQ24" s="392"/>
      <c r="AR24" s="393"/>
      <c r="AS24" s="391">
        <v>3132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15721571</v>
      </c>
      <c r="BO24" s="416"/>
      <c r="BP24" s="416"/>
      <c r="BQ24" s="416"/>
      <c r="BR24" s="416"/>
      <c r="BS24" s="416"/>
      <c r="BT24" s="416"/>
      <c r="BU24" s="417"/>
      <c r="BV24" s="415">
        <v>15030207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6030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497505</v>
      </c>
      <c r="BO25" s="411"/>
      <c r="BP25" s="411"/>
      <c r="BQ25" s="411"/>
      <c r="BR25" s="411"/>
      <c r="BS25" s="411"/>
      <c r="BT25" s="411"/>
      <c r="BU25" s="412"/>
      <c r="BV25" s="410">
        <v>523901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5670</v>
      </c>
      <c r="R26" s="392"/>
      <c r="S26" s="392"/>
      <c r="T26" s="392"/>
      <c r="U26" s="392"/>
      <c r="V26" s="393"/>
      <c r="W26" s="457"/>
      <c r="X26" s="448"/>
      <c r="Y26" s="449"/>
      <c r="Z26" s="388" t="s">
        <v>161</v>
      </c>
      <c r="AA26" s="470"/>
      <c r="AB26" s="470"/>
      <c r="AC26" s="470"/>
      <c r="AD26" s="470"/>
      <c r="AE26" s="470"/>
      <c r="AF26" s="470"/>
      <c r="AG26" s="471"/>
      <c r="AH26" s="391">
        <v>5</v>
      </c>
      <c r="AI26" s="392"/>
      <c r="AJ26" s="392"/>
      <c r="AK26" s="392"/>
      <c r="AL26" s="393"/>
      <c r="AM26" s="391">
        <v>17030</v>
      </c>
      <c r="AN26" s="392"/>
      <c r="AO26" s="392"/>
      <c r="AP26" s="392"/>
      <c r="AQ26" s="392"/>
      <c r="AR26" s="393"/>
      <c r="AS26" s="391">
        <v>3406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4300</v>
      </c>
      <c r="R27" s="392"/>
      <c r="S27" s="392"/>
      <c r="T27" s="392"/>
      <c r="U27" s="392"/>
      <c r="V27" s="393"/>
      <c r="W27" s="457"/>
      <c r="X27" s="448"/>
      <c r="Y27" s="449"/>
      <c r="Z27" s="388" t="s">
        <v>164</v>
      </c>
      <c r="AA27" s="389"/>
      <c r="AB27" s="389"/>
      <c r="AC27" s="389"/>
      <c r="AD27" s="389"/>
      <c r="AE27" s="389"/>
      <c r="AF27" s="389"/>
      <c r="AG27" s="390"/>
      <c r="AH27" s="391">
        <v>8</v>
      </c>
      <c r="AI27" s="392"/>
      <c r="AJ27" s="392"/>
      <c r="AK27" s="392"/>
      <c r="AL27" s="393"/>
      <c r="AM27" s="391">
        <v>22832</v>
      </c>
      <c r="AN27" s="392"/>
      <c r="AO27" s="392"/>
      <c r="AP27" s="392"/>
      <c r="AQ27" s="392"/>
      <c r="AR27" s="393"/>
      <c r="AS27" s="391">
        <v>2854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150000</v>
      </c>
      <c r="BO27" s="419"/>
      <c r="BP27" s="419"/>
      <c r="BQ27" s="419"/>
      <c r="BR27" s="419"/>
      <c r="BS27" s="419"/>
      <c r="BT27" s="419"/>
      <c r="BU27" s="420"/>
      <c r="BV27" s="418">
        <v>150000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3900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1522696</v>
      </c>
      <c r="BO28" s="411"/>
      <c r="BP28" s="411"/>
      <c r="BQ28" s="411"/>
      <c r="BR28" s="411"/>
      <c r="BS28" s="411"/>
      <c r="BT28" s="411"/>
      <c r="BU28" s="412"/>
      <c r="BV28" s="410">
        <v>1521873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18</v>
      </c>
      <c r="M29" s="392"/>
      <c r="N29" s="392"/>
      <c r="O29" s="392"/>
      <c r="P29" s="393"/>
      <c r="Q29" s="391">
        <v>3700</v>
      </c>
      <c r="R29" s="392"/>
      <c r="S29" s="392"/>
      <c r="T29" s="392"/>
      <c r="U29" s="392"/>
      <c r="V29" s="393"/>
      <c r="W29" s="458"/>
      <c r="X29" s="459"/>
      <c r="Y29" s="460"/>
      <c r="Z29" s="388" t="s">
        <v>171</v>
      </c>
      <c r="AA29" s="389"/>
      <c r="AB29" s="389"/>
      <c r="AC29" s="389"/>
      <c r="AD29" s="389"/>
      <c r="AE29" s="389"/>
      <c r="AF29" s="389"/>
      <c r="AG29" s="390"/>
      <c r="AH29" s="391">
        <v>280</v>
      </c>
      <c r="AI29" s="392"/>
      <c r="AJ29" s="392"/>
      <c r="AK29" s="392"/>
      <c r="AL29" s="393"/>
      <c r="AM29" s="391">
        <v>874736</v>
      </c>
      <c r="AN29" s="392"/>
      <c r="AO29" s="392"/>
      <c r="AP29" s="392"/>
      <c r="AQ29" s="392"/>
      <c r="AR29" s="393"/>
      <c r="AS29" s="391">
        <v>3124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165828</v>
      </c>
      <c r="BO29" s="416"/>
      <c r="BP29" s="416"/>
      <c r="BQ29" s="416"/>
      <c r="BR29" s="416"/>
      <c r="BS29" s="416"/>
      <c r="BT29" s="416"/>
      <c r="BU29" s="417"/>
      <c r="BV29" s="415">
        <v>145727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2257212</v>
      </c>
      <c r="BO30" s="419"/>
      <c r="BP30" s="419"/>
      <c r="BQ30" s="419"/>
      <c r="BR30" s="419"/>
      <c r="BS30" s="419"/>
      <c r="BT30" s="419"/>
      <c r="BU30" s="420"/>
      <c r="BV30" s="418">
        <v>2215086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茨城県市町村総合事務組合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下妻市開発公社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砂沼サンビーチ特別会計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茨城県市町村総合事務組合　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ふれあい下妻</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茨城県租税債権管理機構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茨城県後期高齢者医療広域連合　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茨城県後期高齢者医療広域連合　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茨城西南地方広域市町村圏事務組合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茨城西南地方広域市町村圏事務組合　利根老人ホーム事業特別会計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茨城西南地方広域市町村圏事務組合　特殊湛水防除事業特別会計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下妻地方広域事務組合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下妻地方広域事務組合　フィットネスパーク・きぬ</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11.44</v>
      </c>
      <c r="G34" s="33">
        <v>11.03</v>
      </c>
      <c r="H34" s="33">
        <v>7.38</v>
      </c>
      <c r="I34" s="33">
        <v>11.04</v>
      </c>
      <c r="J34" s="34">
        <v>8.11</v>
      </c>
      <c r="K34" s="22"/>
      <c r="L34" s="22"/>
      <c r="M34" s="22"/>
      <c r="N34" s="22"/>
      <c r="O34" s="22"/>
      <c r="P34" s="22"/>
    </row>
    <row r="35" spans="1:16" ht="39" customHeight="1">
      <c r="A35" s="22"/>
      <c r="B35" s="35"/>
      <c r="C35" s="1178" t="s">
        <v>529</v>
      </c>
      <c r="D35" s="1179"/>
      <c r="E35" s="1180"/>
      <c r="F35" s="36">
        <v>4.6100000000000003</v>
      </c>
      <c r="G35" s="37">
        <v>4.1900000000000004</v>
      </c>
      <c r="H35" s="37">
        <v>4.8499999999999996</v>
      </c>
      <c r="I35" s="37">
        <v>4.17</v>
      </c>
      <c r="J35" s="38">
        <v>5.17</v>
      </c>
      <c r="K35" s="22"/>
      <c r="L35" s="22"/>
      <c r="M35" s="22"/>
      <c r="N35" s="22"/>
      <c r="O35" s="22"/>
      <c r="P35" s="22"/>
    </row>
    <row r="36" spans="1:16" ht="39" customHeight="1">
      <c r="A36" s="22"/>
      <c r="B36" s="35"/>
      <c r="C36" s="1178" t="s">
        <v>530</v>
      </c>
      <c r="D36" s="1179"/>
      <c r="E36" s="1180"/>
      <c r="F36" s="36">
        <v>3.77</v>
      </c>
      <c r="G36" s="37">
        <v>4.2</v>
      </c>
      <c r="H36" s="37">
        <v>4.1399999999999997</v>
      </c>
      <c r="I36" s="37">
        <v>3.79</v>
      </c>
      <c r="J36" s="38">
        <v>3.65</v>
      </c>
      <c r="K36" s="22"/>
      <c r="L36" s="22"/>
      <c r="M36" s="22"/>
      <c r="N36" s="22"/>
      <c r="O36" s="22"/>
      <c r="P36" s="22"/>
    </row>
    <row r="37" spans="1:16" ht="39" customHeight="1">
      <c r="A37" s="22"/>
      <c r="B37" s="35"/>
      <c r="C37" s="1178" t="s">
        <v>531</v>
      </c>
      <c r="D37" s="1179"/>
      <c r="E37" s="1180"/>
      <c r="F37" s="36">
        <v>0.67</v>
      </c>
      <c r="G37" s="37">
        <v>0.6</v>
      </c>
      <c r="H37" s="37">
        <v>0.6</v>
      </c>
      <c r="I37" s="37">
        <v>1.81</v>
      </c>
      <c r="J37" s="38">
        <v>1.4</v>
      </c>
      <c r="K37" s="22"/>
      <c r="L37" s="22"/>
      <c r="M37" s="22"/>
      <c r="N37" s="22"/>
      <c r="O37" s="22"/>
      <c r="P37" s="22"/>
    </row>
    <row r="38" spans="1:16" ht="39" customHeight="1">
      <c r="A38" s="22"/>
      <c r="B38" s="35"/>
      <c r="C38" s="1178" t="s">
        <v>532</v>
      </c>
      <c r="D38" s="1179"/>
      <c r="E38" s="1180"/>
      <c r="F38" s="36">
        <v>1</v>
      </c>
      <c r="G38" s="37">
        <v>1.17</v>
      </c>
      <c r="H38" s="37">
        <v>0.63</v>
      </c>
      <c r="I38" s="37">
        <v>0.59</v>
      </c>
      <c r="J38" s="38">
        <v>0.19</v>
      </c>
      <c r="K38" s="22"/>
      <c r="L38" s="22"/>
      <c r="M38" s="22"/>
      <c r="N38" s="22"/>
      <c r="O38" s="22"/>
      <c r="P38" s="22"/>
    </row>
    <row r="39" spans="1:16" ht="39" customHeight="1">
      <c r="A39" s="22"/>
      <c r="B39" s="35"/>
      <c r="C39" s="1178" t="s">
        <v>533</v>
      </c>
      <c r="D39" s="1179"/>
      <c r="E39" s="1180"/>
      <c r="F39" s="36">
        <v>0.11</v>
      </c>
      <c r="G39" s="37">
        <v>0.09</v>
      </c>
      <c r="H39" s="37">
        <v>0.12</v>
      </c>
      <c r="I39" s="37">
        <v>0.2</v>
      </c>
      <c r="J39" s="38">
        <v>0.19</v>
      </c>
      <c r="K39" s="22"/>
      <c r="L39" s="22"/>
      <c r="M39" s="22"/>
      <c r="N39" s="22"/>
      <c r="O39" s="22"/>
      <c r="P39" s="22"/>
    </row>
    <row r="40" spans="1:16" ht="39" customHeight="1">
      <c r="A40" s="22"/>
      <c r="B40" s="35"/>
      <c r="C40" s="1178" t="s">
        <v>534</v>
      </c>
      <c r="D40" s="1179"/>
      <c r="E40" s="1180"/>
      <c r="F40" s="36">
        <v>0.02</v>
      </c>
      <c r="G40" s="37">
        <v>0.03</v>
      </c>
      <c r="H40" s="37">
        <v>0.03</v>
      </c>
      <c r="I40" s="37">
        <v>0.04</v>
      </c>
      <c r="J40" s="38">
        <v>0.05</v>
      </c>
      <c r="K40" s="22"/>
      <c r="L40" s="22"/>
      <c r="M40" s="22"/>
      <c r="N40" s="22"/>
      <c r="O40" s="22"/>
      <c r="P40" s="22"/>
    </row>
    <row r="41" spans="1:16" ht="39" customHeight="1">
      <c r="A41" s="22"/>
      <c r="B41" s="35"/>
      <c r="C41" s="1178" t="s">
        <v>535</v>
      </c>
      <c r="D41" s="1179"/>
      <c r="E41" s="1180"/>
      <c r="F41" s="36">
        <v>0.03</v>
      </c>
      <c r="G41" s="37">
        <v>0.04</v>
      </c>
      <c r="H41" s="37">
        <v>0.03</v>
      </c>
      <c r="I41" s="37">
        <v>0.04</v>
      </c>
      <c r="J41" s="38">
        <v>0.04</v>
      </c>
      <c r="K41" s="22"/>
      <c r="L41" s="22"/>
      <c r="M41" s="22"/>
      <c r="N41" s="22"/>
      <c r="O41" s="22"/>
      <c r="P41" s="22"/>
    </row>
    <row r="42" spans="1:16" ht="39" customHeight="1">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537</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1677</v>
      </c>
      <c r="L45" s="60">
        <v>1739</v>
      </c>
      <c r="M45" s="60">
        <v>1706</v>
      </c>
      <c r="N45" s="60">
        <v>1617</v>
      </c>
      <c r="O45" s="61">
        <v>1627</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442</v>
      </c>
      <c r="L48" s="64">
        <v>391</v>
      </c>
      <c r="M48" s="64">
        <v>348</v>
      </c>
      <c r="N48" s="64">
        <v>326</v>
      </c>
      <c r="O48" s="65">
        <v>347</v>
      </c>
      <c r="P48" s="48"/>
      <c r="Q48" s="48"/>
      <c r="R48" s="48"/>
      <c r="S48" s="48"/>
      <c r="T48" s="48"/>
      <c r="U48" s="48"/>
    </row>
    <row r="49" spans="1:21" ht="30.75" customHeight="1">
      <c r="A49" s="48"/>
      <c r="B49" s="1196"/>
      <c r="C49" s="1197"/>
      <c r="D49" s="62"/>
      <c r="E49" s="1188" t="s">
        <v>16</v>
      </c>
      <c r="F49" s="1188"/>
      <c r="G49" s="1188"/>
      <c r="H49" s="1188"/>
      <c r="I49" s="1188"/>
      <c r="J49" s="1189"/>
      <c r="K49" s="63">
        <v>298</v>
      </c>
      <c r="L49" s="64">
        <v>243</v>
      </c>
      <c r="M49" s="64">
        <v>135</v>
      </c>
      <c r="N49" s="64">
        <v>102</v>
      </c>
      <c r="O49" s="65">
        <v>38</v>
      </c>
      <c r="P49" s="48"/>
      <c r="Q49" s="48"/>
      <c r="R49" s="48"/>
      <c r="S49" s="48"/>
      <c r="T49" s="48"/>
      <c r="U49" s="48"/>
    </row>
    <row r="50" spans="1:21" ht="30.75" customHeight="1">
      <c r="A50" s="48"/>
      <c r="B50" s="1196"/>
      <c r="C50" s="1197"/>
      <c r="D50" s="62"/>
      <c r="E50" s="1188" t="s">
        <v>17</v>
      </c>
      <c r="F50" s="1188"/>
      <c r="G50" s="1188"/>
      <c r="H50" s="1188"/>
      <c r="I50" s="1188"/>
      <c r="J50" s="1189"/>
      <c r="K50" s="63">
        <v>46</v>
      </c>
      <c r="L50" s="64">
        <v>40</v>
      </c>
      <c r="M50" s="64">
        <v>37</v>
      </c>
      <c r="N50" s="64">
        <v>33</v>
      </c>
      <c r="O50" s="65">
        <v>28</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1314</v>
      </c>
      <c r="L52" s="64">
        <v>1341</v>
      </c>
      <c r="M52" s="64">
        <v>1389</v>
      </c>
      <c r="N52" s="64">
        <v>1367</v>
      </c>
      <c r="O52" s="65">
        <v>1330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1149</v>
      </c>
      <c r="L53" s="69">
        <v>1072</v>
      </c>
      <c r="M53" s="69">
        <v>837</v>
      </c>
      <c r="N53" s="69">
        <v>711</v>
      </c>
      <c r="O53" s="70">
        <v>710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17941</v>
      </c>
      <c r="J41" s="83">
        <v>18107</v>
      </c>
      <c r="K41" s="83">
        <v>18683</v>
      </c>
      <c r="L41" s="83">
        <v>19653</v>
      </c>
      <c r="M41" s="84">
        <v>20414</v>
      </c>
    </row>
    <row r="42" spans="2:13" ht="27.75" customHeight="1">
      <c r="B42" s="1204"/>
      <c r="C42" s="1205"/>
      <c r="D42" s="85"/>
      <c r="E42" s="1208" t="s">
        <v>26</v>
      </c>
      <c r="F42" s="1208"/>
      <c r="G42" s="1208"/>
      <c r="H42" s="1209"/>
      <c r="I42" s="86">
        <v>408</v>
      </c>
      <c r="J42" s="87">
        <v>376</v>
      </c>
      <c r="K42" s="87">
        <v>328</v>
      </c>
      <c r="L42" s="87">
        <v>296</v>
      </c>
      <c r="M42" s="88">
        <v>263</v>
      </c>
    </row>
    <row r="43" spans="2:13" ht="27.75" customHeight="1">
      <c r="B43" s="1204"/>
      <c r="C43" s="1205"/>
      <c r="D43" s="85"/>
      <c r="E43" s="1208" t="s">
        <v>27</v>
      </c>
      <c r="F43" s="1208"/>
      <c r="G43" s="1208"/>
      <c r="H43" s="1209"/>
      <c r="I43" s="86">
        <v>6634</v>
      </c>
      <c r="J43" s="87">
        <v>6641</v>
      </c>
      <c r="K43" s="87">
        <v>6417</v>
      </c>
      <c r="L43" s="87">
        <v>6243</v>
      </c>
      <c r="M43" s="88">
        <v>5912</v>
      </c>
    </row>
    <row r="44" spans="2:13" ht="27.75" customHeight="1">
      <c r="B44" s="1204"/>
      <c r="C44" s="1205"/>
      <c r="D44" s="85"/>
      <c r="E44" s="1208" t="s">
        <v>28</v>
      </c>
      <c r="F44" s="1208"/>
      <c r="G44" s="1208"/>
      <c r="H44" s="1209"/>
      <c r="I44" s="86">
        <v>503</v>
      </c>
      <c r="J44" s="87">
        <v>323</v>
      </c>
      <c r="K44" s="87">
        <v>241</v>
      </c>
      <c r="L44" s="87">
        <v>191</v>
      </c>
      <c r="M44" s="88">
        <v>170</v>
      </c>
    </row>
    <row r="45" spans="2:13" ht="27.75" customHeight="1">
      <c r="B45" s="1204"/>
      <c r="C45" s="1205"/>
      <c r="D45" s="85"/>
      <c r="E45" s="1208" t="s">
        <v>29</v>
      </c>
      <c r="F45" s="1208"/>
      <c r="G45" s="1208"/>
      <c r="H45" s="1209"/>
      <c r="I45" s="86">
        <v>3504</v>
      </c>
      <c r="J45" s="87">
        <v>3403</v>
      </c>
      <c r="K45" s="87">
        <v>2879</v>
      </c>
      <c r="L45" s="87">
        <v>2765</v>
      </c>
      <c r="M45" s="88">
        <v>2732</v>
      </c>
    </row>
    <row r="46" spans="2:13" ht="27.75" customHeight="1">
      <c r="B46" s="1204"/>
      <c r="C46" s="1205"/>
      <c r="D46" s="89"/>
      <c r="E46" s="1208" t="s">
        <v>30</v>
      </c>
      <c r="F46" s="1208"/>
      <c r="G46" s="1208"/>
      <c r="H46" s="1209"/>
      <c r="I46" s="86">
        <v>22</v>
      </c>
      <c r="J46" s="87">
        <v>60</v>
      </c>
      <c r="K46" s="87">
        <v>172</v>
      </c>
      <c r="L46" s="87">
        <v>56</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2608</v>
      </c>
      <c r="J50" s="87">
        <v>3289</v>
      </c>
      <c r="K50" s="87">
        <v>3048</v>
      </c>
      <c r="L50" s="87">
        <v>3208</v>
      </c>
      <c r="M50" s="88">
        <v>3374</v>
      </c>
    </row>
    <row r="51" spans="2:13" ht="27.75" customHeight="1">
      <c r="B51" s="1204"/>
      <c r="C51" s="1205"/>
      <c r="D51" s="85"/>
      <c r="E51" s="1208" t="s">
        <v>36</v>
      </c>
      <c r="F51" s="1208"/>
      <c r="G51" s="1208"/>
      <c r="H51" s="1209"/>
      <c r="I51" s="86">
        <v>1066</v>
      </c>
      <c r="J51" s="87">
        <v>1127</v>
      </c>
      <c r="K51" s="87">
        <v>1142</v>
      </c>
      <c r="L51" s="87">
        <v>1105</v>
      </c>
      <c r="M51" s="88">
        <v>1119</v>
      </c>
    </row>
    <row r="52" spans="2:13" ht="27.75" customHeight="1">
      <c r="B52" s="1206"/>
      <c r="C52" s="1207"/>
      <c r="D52" s="85"/>
      <c r="E52" s="1208" t="s">
        <v>37</v>
      </c>
      <c r="F52" s="1208"/>
      <c r="G52" s="1208"/>
      <c r="H52" s="1209"/>
      <c r="I52" s="86">
        <v>16523</v>
      </c>
      <c r="J52" s="87">
        <v>17083</v>
      </c>
      <c r="K52" s="87">
        <v>17251</v>
      </c>
      <c r="L52" s="87">
        <v>18004</v>
      </c>
      <c r="M52" s="88">
        <v>18589</v>
      </c>
    </row>
    <row r="53" spans="2:13" ht="27.75" customHeight="1" thickBot="1">
      <c r="B53" s="1210" t="s">
        <v>38</v>
      </c>
      <c r="C53" s="1211"/>
      <c r="D53" s="92"/>
      <c r="E53" s="1212" t="s">
        <v>39</v>
      </c>
      <c r="F53" s="1212"/>
      <c r="G53" s="1212"/>
      <c r="H53" s="1213"/>
      <c r="I53" s="93">
        <v>8814</v>
      </c>
      <c r="J53" s="94">
        <v>7411</v>
      </c>
      <c r="K53" s="94">
        <v>7278</v>
      </c>
      <c r="L53" s="94">
        <v>6888</v>
      </c>
      <c r="M53" s="95">
        <v>6411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 zoomScale="75" zoomScaleNormal="75" zoomScaleSheetLayoutView="55" workbookViewId="0">
      <selection activeCell="E33" sqref="E33"/>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576</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576</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575</v>
      </c>
      <c r="C41" s="248"/>
      <c r="D41" s="248"/>
      <c r="E41" s="248"/>
      <c r="F41" s="248"/>
      <c r="G41" s="248"/>
      <c r="H41" s="248"/>
      <c r="I41" s="248"/>
      <c r="J41" s="248"/>
      <c r="K41" s="248"/>
      <c r="L41" s="248"/>
      <c r="M41" s="248"/>
      <c r="N41" s="248"/>
      <c r="O41" s="248"/>
      <c r="P41" s="249"/>
    </row>
    <row r="42" spans="2:17" ht="13.5">
      <c r="B42" s="250"/>
      <c r="C42" s="246"/>
      <c r="D42" s="246"/>
      <c r="E42" s="246"/>
      <c r="F42" s="246"/>
      <c r="G42" s="355" t="s">
        <v>570</v>
      </c>
      <c r="I42" s="354"/>
      <c r="J42" s="354"/>
      <c r="K42" s="354"/>
      <c r="L42" s="246"/>
      <c r="M42" s="246"/>
      <c r="N42" s="246"/>
      <c r="O42" s="246"/>
    </row>
    <row r="43" spans="2:17" ht="13.5">
      <c r="B43" s="250"/>
      <c r="C43" s="246"/>
      <c r="D43" s="246"/>
      <c r="E43" s="246"/>
      <c r="F43" s="246"/>
      <c r="G43" s="1233" t="s">
        <v>574</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65"/>
      <c r="I48" s="365"/>
      <c r="J48" s="365"/>
    </row>
    <row r="49" spans="1:17" ht="13.5">
      <c r="B49" s="250"/>
      <c r="C49" s="246"/>
      <c r="D49" s="246"/>
      <c r="E49" s="246"/>
      <c r="F49" s="246"/>
      <c r="G49" s="245" t="s">
        <v>573</v>
      </c>
    </row>
    <row r="50" spans="1:17" ht="13.5">
      <c r="B50" s="250"/>
      <c r="C50" s="246"/>
      <c r="D50" s="246"/>
      <c r="E50" s="246"/>
      <c r="F50" s="246"/>
      <c r="G50" s="1242"/>
      <c r="H50" s="1243"/>
      <c r="I50" s="1243"/>
      <c r="J50" s="1244"/>
      <c r="K50" s="347" t="s">
        <v>521</v>
      </c>
      <c r="L50" s="347" t="s">
        <v>522</v>
      </c>
      <c r="M50" s="347" t="s">
        <v>523</v>
      </c>
      <c r="N50" s="347" t="s">
        <v>524</v>
      </c>
      <c r="O50" s="347" t="s">
        <v>525</v>
      </c>
    </row>
    <row r="51" spans="1:17" ht="13.5">
      <c r="B51" s="250"/>
      <c r="C51" s="246"/>
      <c r="D51" s="246"/>
      <c r="E51" s="246"/>
      <c r="F51" s="246"/>
      <c r="G51" s="1245" t="s">
        <v>567</v>
      </c>
      <c r="H51" s="1246"/>
      <c r="I51" s="1251" t="s">
        <v>565</v>
      </c>
      <c r="J51" s="1251"/>
      <c r="K51" s="1256"/>
      <c r="L51" s="1256"/>
      <c r="M51" s="1256"/>
      <c r="N51" s="1221">
        <v>75.599999999999994</v>
      </c>
      <c r="O51" s="1221">
        <v>71.7</v>
      </c>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572</v>
      </c>
      <c r="J53" s="1231"/>
      <c r="K53" s="1255"/>
      <c r="L53" s="1255"/>
      <c r="M53" s="1255"/>
      <c r="N53" s="1253">
        <v>56.8</v>
      </c>
      <c r="O53" s="1253">
        <v>58</v>
      </c>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566</v>
      </c>
      <c r="H55" s="1226"/>
      <c r="I55" s="1231" t="s">
        <v>565</v>
      </c>
      <c r="J55" s="1231"/>
      <c r="K55" s="1256"/>
      <c r="L55" s="1256"/>
      <c r="M55" s="1256"/>
      <c r="N55" s="1221">
        <v>56.8</v>
      </c>
      <c r="O55" s="1221">
        <v>52.3</v>
      </c>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572</v>
      </c>
      <c r="J57" s="1223"/>
      <c r="K57" s="1255"/>
      <c r="L57" s="1255"/>
      <c r="M57" s="1255"/>
      <c r="N57" s="1253">
        <v>54</v>
      </c>
      <c r="O57" s="1253">
        <v>54.8</v>
      </c>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571</v>
      </c>
      <c r="C63" s="246"/>
      <c r="D63" s="246"/>
      <c r="E63" s="246"/>
      <c r="F63" s="246"/>
      <c r="G63" s="246"/>
      <c r="H63" s="246"/>
      <c r="I63" s="246"/>
      <c r="J63" s="246"/>
      <c r="K63" s="246"/>
      <c r="L63" s="246"/>
      <c r="M63" s="246"/>
      <c r="N63" s="246"/>
      <c r="O63" s="246"/>
    </row>
    <row r="64" spans="1:17" ht="13.5">
      <c r="B64" s="250"/>
      <c r="C64" s="246"/>
      <c r="D64" s="246"/>
      <c r="E64" s="246"/>
      <c r="F64" s="246"/>
      <c r="G64" s="355" t="s">
        <v>570</v>
      </c>
      <c r="I64" s="354"/>
      <c r="J64" s="354"/>
      <c r="K64" s="354"/>
      <c r="L64" s="246"/>
      <c r="M64" s="246"/>
      <c r="N64" s="246"/>
      <c r="O64" s="246"/>
    </row>
    <row r="65" spans="2:30" ht="13.5">
      <c r="B65" s="250"/>
      <c r="C65" s="246"/>
      <c r="D65" s="246"/>
      <c r="E65" s="246"/>
      <c r="F65" s="246"/>
      <c r="G65" s="1233" t="s">
        <v>569</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568</v>
      </c>
      <c r="I71" s="351"/>
      <c r="J71" s="350"/>
      <c r="K71" s="350"/>
      <c r="L71" s="349"/>
      <c r="M71" s="350"/>
      <c r="N71" s="349"/>
      <c r="O71" s="348"/>
    </row>
    <row r="72" spans="2:30" ht="13.5">
      <c r="B72" s="250"/>
      <c r="C72" s="246"/>
      <c r="D72" s="246"/>
      <c r="E72" s="246"/>
      <c r="F72" s="246"/>
      <c r="G72" s="1242"/>
      <c r="H72" s="1243"/>
      <c r="I72" s="1243"/>
      <c r="J72" s="1244"/>
      <c r="K72" s="347" t="s">
        <v>521</v>
      </c>
      <c r="L72" s="347" t="s">
        <v>522</v>
      </c>
      <c r="M72" s="347" t="s">
        <v>523</v>
      </c>
      <c r="N72" s="347" t="s">
        <v>524</v>
      </c>
      <c r="O72" s="347" t="s">
        <v>525</v>
      </c>
    </row>
    <row r="73" spans="2:30" ht="13.5">
      <c r="B73" s="250"/>
      <c r="C73" s="246"/>
      <c r="D73" s="246"/>
      <c r="E73" s="246"/>
      <c r="F73" s="246"/>
      <c r="G73" s="1245" t="s">
        <v>567</v>
      </c>
      <c r="H73" s="1246"/>
      <c r="I73" s="1251" t="s">
        <v>565</v>
      </c>
      <c r="J73" s="1251"/>
      <c r="K73" s="1232">
        <v>98.8</v>
      </c>
      <c r="L73" s="1232">
        <v>82.1</v>
      </c>
      <c r="M73" s="1221">
        <v>81.8</v>
      </c>
      <c r="N73" s="1221">
        <v>75.599999999999994</v>
      </c>
      <c r="O73" s="1221">
        <v>71.7</v>
      </c>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564</v>
      </c>
      <c r="J75" s="1231"/>
      <c r="K75" s="1253">
        <v>14</v>
      </c>
      <c r="L75" s="1253">
        <v>12.9</v>
      </c>
      <c r="M75" s="1253">
        <v>11.3</v>
      </c>
      <c r="N75" s="1253">
        <v>9.6</v>
      </c>
      <c r="O75" s="1253">
        <v>8.3000000000000007</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566</v>
      </c>
      <c r="H77" s="1226"/>
      <c r="I77" s="1231" t="s">
        <v>565</v>
      </c>
      <c r="J77" s="1231"/>
      <c r="K77" s="1232">
        <v>64.599999999999994</v>
      </c>
      <c r="L77" s="1232">
        <v>52.8</v>
      </c>
      <c r="M77" s="1221">
        <v>48.6</v>
      </c>
      <c r="N77" s="1221">
        <v>56.8</v>
      </c>
      <c r="O77" s="1221">
        <v>52.3</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564</v>
      </c>
      <c r="J79" s="1223"/>
      <c r="K79" s="1224">
        <v>12.4</v>
      </c>
      <c r="L79" s="1224">
        <v>11.5</v>
      </c>
      <c r="M79" s="1224">
        <v>10.4</v>
      </c>
      <c r="N79" s="1224">
        <v>10.199999999999999</v>
      </c>
      <c r="O79" s="1224">
        <v>10</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43710</v>
      </c>
      <c r="E3" s="118"/>
      <c r="F3" s="119">
        <v>70489</v>
      </c>
      <c r="G3" s="120"/>
      <c r="H3" s="121"/>
    </row>
    <row r="4" spans="1:8">
      <c r="A4" s="122"/>
      <c r="B4" s="123"/>
      <c r="C4" s="124"/>
      <c r="D4" s="125">
        <v>27939</v>
      </c>
      <c r="E4" s="126"/>
      <c r="F4" s="127">
        <v>37817</v>
      </c>
      <c r="G4" s="128"/>
      <c r="H4" s="129"/>
    </row>
    <row r="5" spans="1:8">
      <c r="A5" s="110" t="s">
        <v>515</v>
      </c>
      <c r="B5" s="115"/>
      <c r="C5" s="116"/>
      <c r="D5" s="117">
        <v>50507</v>
      </c>
      <c r="E5" s="118"/>
      <c r="F5" s="119">
        <v>84389</v>
      </c>
      <c r="G5" s="120"/>
      <c r="H5" s="121"/>
    </row>
    <row r="6" spans="1:8">
      <c r="A6" s="122"/>
      <c r="B6" s="123"/>
      <c r="C6" s="124"/>
      <c r="D6" s="125">
        <v>21789</v>
      </c>
      <c r="E6" s="126"/>
      <c r="F6" s="127">
        <v>44339</v>
      </c>
      <c r="G6" s="128"/>
      <c r="H6" s="129"/>
    </row>
    <row r="7" spans="1:8">
      <c r="A7" s="110" t="s">
        <v>516</v>
      </c>
      <c r="B7" s="115"/>
      <c r="C7" s="116"/>
      <c r="D7" s="117">
        <v>68673</v>
      </c>
      <c r="E7" s="118"/>
      <c r="F7" s="119">
        <v>83623</v>
      </c>
      <c r="G7" s="120"/>
      <c r="H7" s="121"/>
    </row>
    <row r="8" spans="1:8">
      <c r="A8" s="122"/>
      <c r="B8" s="123"/>
      <c r="C8" s="124"/>
      <c r="D8" s="125">
        <v>24091</v>
      </c>
      <c r="E8" s="126"/>
      <c r="F8" s="127">
        <v>48787</v>
      </c>
      <c r="G8" s="128"/>
      <c r="H8" s="129"/>
    </row>
    <row r="9" spans="1:8">
      <c r="A9" s="110" t="s">
        <v>517</v>
      </c>
      <c r="B9" s="115"/>
      <c r="C9" s="116"/>
      <c r="D9" s="117">
        <v>62807</v>
      </c>
      <c r="E9" s="118"/>
      <c r="F9" s="119">
        <v>81768</v>
      </c>
      <c r="G9" s="120"/>
      <c r="H9" s="121"/>
    </row>
    <row r="10" spans="1:8">
      <c r="A10" s="122"/>
      <c r="B10" s="123"/>
      <c r="C10" s="124"/>
      <c r="D10" s="125">
        <v>35146</v>
      </c>
      <c r="E10" s="126"/>
      <c r="F10" s="127">
        <v>37917</v>
      </c>
      <c r="G10" s="128"/>
      <c r="H10" s="129"/>
    </row>
    <row r="11" spans="1:8">
      <c r="A11" s="110" t="s">
        <v>518</v>
      </c>
      <c r="B11" s="115"/>
      <c r="C11" s="116"/>
      <c r="D11" s="117">
        <v>74702</v>
      </c>
      <c r="E11" s="118"/>
      <c r="F11" s="119">
        <v>65876</v>
      </c>
      <c r="G11" s="120"/>
      <c r="H11" s="121"/>
    </row>
    <row r="12" spans="1:8">
      <c r="A12" s="122"/>
      <c r="B12" s="123"/>
      <c r="C12" s="130"/>
      <c r="D12" s="125">
        <v>32116</v>
      </c>
      <c r="E12" s="126"/>
      <c r="F12" s="127">
        <v>36484</v>
      </c>
      <c r="G12" s="128"/>
      <c r="H12" s="129"/>
    </row>
    <row r="13" spans="1:8">
      <c r="A13" s="110"/>
      <c r="B13" s="115"/>
      <c r="C13" s="131"/>
      <c r="D13" s="132">
        <v>60080</v>
      </c>
      <c r="E13" s="133"/>
      <c r="F13" s="134">
        <v>77229</v>
      </c>
      <c r="G13" s="135"/>
      <c r="H13" s="121"/>
    </row>
    <row r="14" spans="1:8">
      <c r="A14" s="122"/>
      <c r="B14" s="123"/>
      <c r="C14" s="124"/>
      <c r="D14" s="125">
        <v>28216</v>
      </c>
      <c r="E14" s="126"/>
      <c r="F14" s="127">
        <v>41069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12.45</v>
      </c>
      <c r="C19" s="136">
        <f>ROUND(VALUE(SUBSTITUTE(実質収支比率等に係る経年分析!G$48,"▲","-")),2)</f>
        <v>12.21</v>
      </c>
      <c r="D19" s="136">
        <f>ROUND(VALUE(SUBSTITUTE(実質収支比率等に係る経年分析!H$48,"▲","-")),2)</f>
        <v>8.02</v>
      </c>
      <c r="E19" s="136">
        <f>ROUND(VALUE(SUBSTITUTE(実質収支比率等に係る経年分析!I$48,"▲","-")),2)</f>
        <v>11.64</v>
      </c>
      <c r="F19" s="136">
        <f>ROUND(VALUE(SUBSTITUTE(実質収支比率等に係る経年分析!J$48,"▲","-")),2)</f>
        <v>8.31</v>
      </c>
    </row>
    <row r="20" spans="1:11">
      <c r="A20" s="136" t="s">
        <v>44</v>
      </c>
      <c r="B20" s="136">
        <f>ROUND(VALUE(SUBSTITUTE(実質収支比率等に係る経年分析!F$47,"▲","-")),2)</f>
        <v>13.24</v>
      </c>
      <c r="C20" s="136">
        <f>ROUND(VALUE(SUBSTITUTE(実質収支比率等に係る経年分析!G$47,"▲","-")),2)</f>
        <v>15.52</v>
      </c>
      <c r="D20" s="136">
        <f>ROUND(VALUE(SUBSTITUTE(実質収支比率等に係る経年分析!H$47,"▲","-")),2)</f>
        <v>14.17</v>
      </c>
      <c r="E20" s="136">
        <f>ROUND(VALUE(SUBSTITUTE(実質収支比率等に係る経年分析!I$47,"▲","-")),2)</f>
        <v>14.59</v>
      </c>
      <c r="F20" s="136">
        <f>ROUND(VALUE(SUBSTITUTE(実質収支比率等に係る経年分析!J$47,"▲","-")),2)</f>
        <v>14.91</v>
      </c>
    </row>
    <row r="21" spans="1:11">
      <c r="A21" s="136" t="s">
        <v>45</v>
      </c>
      <c r="B21" s="136">
        <f>IF(ISNUMBER(VALUE(SUBSTITUTE(実質収支比率等に係る経年分析!F$49,"▲","-"))),ROUND(VALUE(SUBSTITUTE(実質収支比率等に係る経年分析!F$49,"▲","-")),2),NA())</f>
        <v>2.8</v>
      </c>
      <c r="C21" s="136">
        <f>IF(ISNUMBER(VALUE(SUBSTITUTE(実質収支比率等に係る経年分析!G$49,"▲","-"))),ROUND(VALUE(SUBSTITUTE(実質収支比率等に係る経年分析!G$49,"▲","-")),2),NA())</f>
        <v>2.7</v>
      </c>
      <c r="D21" s="136">
        <f>IF(ISNUMBER(VALUE(SUBSTITUTE(実質収支比率等に係る経年分析!H$49,"▲","-"))),ROUND(VALUE(SUBSTITUTE(実質収支比率等に係る経年分析!H$49,"▲","-")),2),NA())</f>
        <v>-5.74</v>
      </c>
      <c r="E21" s="136">
        <f>IF(ISNUMBER(VALUE(SUBSTITUTE(実質収支比率等に係る経年分析!I$49,"▲","-"))),ROUND(VALUE(SUBSTITUTE(実質収支比率等に係る経年分析!I$49,"▲","-")),2),NA())</f>
        <v>4.45</v>
      </c>
      <c r="F21" s="136">
        <f>IF(ISNUMBER(VALUE(SUBSTITUTE(実質収支比率等に係る経年分析!J$49,"▲","-"))),ROUND(VALUE(SUBSTITUTE(実質収支比率等に係る経年分析!J$49,"▲","-")),2),NA())</f>
        <v>-3.57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c r="A32" s="137" t="str">
        <f>IF(連結実質赤字比率に係る赤字・黒字の構成分析!C$38="",NA(),連結実質赤字比率に係る赤字・黒字の構成分析!C$38)</f>
        <v>砂沼サンビーチ特別会計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4.1399999999999997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3.65</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4.6100000000000003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4.1900000000000004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4.8499999999999996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1314</v>
      </c>
      <c r="E42" s="138"/>
      <c r="F42" s="138"/>
      <c r="G42" s="138">
        <f>'実質公債費比率（分子）の構造'!L$52</f>
        <v>1341</v>
      </c>
      <c r="H42" s="138"/>
      <c r="I42" s="138"/>
      <c r="J42" s="138">
        <f>'実質公債費比率（分子）の構造'!M$52</f>
        <v>1389</v>
      </c>
      <c r="K42" s="138"/>
      <c r="L42" s="138"/>
      <c r="M42" s="138">
        <f>'実質公債費比率（分子）の構造'!N$52</f>
        <v>1367</v>
      </c>
      <c r="N42" s="138"/>
      <c r="O42" s="138"/>
      <c r="P42" s="138">
        <f>'実質公債費比率（分子）の構造'!O$52</f>
        <v>1330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46</v>
      </c>
      <c r="C44" s="138"/>
      <c r="D44" s="138"/>
      <c r="E44" s="138">
        <f>'実質公債費比率（分子）の構造'!L$50</f>
        <v>40</v>
      </c>
      <c r="F44" s="138"/>
      <c r="G44" s="138"/>
      <c r="H44" s="138">
        <f>'実質公債費比率（分子）の構造'!M$50</f>
        <v>37</v>
      </c>
      <c r="I44" s="138"/>
      <c r="J44" s="138"/>
      <c r="K44" s="138">
        <f>'実質公債費比率（分子）の構造'!N$50</f>
        <v>33</v>
      </c>
      <c r="L44" s="138"/>
      <c r="M44" s="138"/>
      <c r="N44" s="138">
        <f>'実質公債費比率（分子）の構造'!O$50</f>
        <v>28</v>
      </c>
      <c r="O44" s="138"/>
      <c r="P44" s="138"/>
    </row>
    <row r="45" spans="1:16">
      <c r="A45" s="138" t="s">
        <v>55</v>
      </c>
      <c r="B45" s="138">
        <f>'実質公債費比率（分子）の構造'!K$49</f>
        <v>298</v>
      </c>
      <c r="C45" s="138"/>
      <c r="D45" s="138"/>
      <c r="E45" s="138">
        <f>'実質公債費比率（分子）の構造'!L$49</f>
        <v>243</v>
      </c>
      <c r="F45" s="138"/>
      <c r="G45" s="138"/>
      <c r="H45" s="138">
        <f>'実質公債費比率（分子）の構造'!M$49</f>
        <v>135</v>
      </c>
      <c r="I45" s="138"/>
      <c r="J45" s="138"/>
      <c r="K45" s="138">
        <f>'実質公債費比率（分子）の構造'!N$49</f>
        <v>102</v>
      </c>
      <c r="L45" s="138"/>
      <c r="M45" s="138"/>
      <c r="N45" s="138">
        <f>'実質公債費比率（分子）の構造'!O$49</f>
        <v>38</v>
      </c>
      <c r="O45" s="138"/>
      <c r="P45" s="138"/>
    </row>
    <row r="46" spans="1:16">
      <c r="A46" s="138" t="s">
        <v>56</v>
      </c>
      <c r="B46" s="138">
        <f>'実質公債費比率（分子）の構造'!K$48</f>
        <v>442</v>
      </c>
      <c r="C46" s="138"/>
      <c r="D46" s="138"/>
      <c r="E46" s="138">
        <f>'実質公債費比率（分子）の構造'!L$48</f>
        <v>391</v>
      </c>
      <c r="F46" s="138"/>
      <c r="G46" s="138"/>
      <c r="H46" s="138">
        <f>'実質公債費比率（分子）の構造'!M$48</f>
        <v>348</v>
      </c>
      <c r="I46" s="138"/>
      <c r="J46" s="138"/>
      <c r="K46" s="138">
        <f>'実質公債費比率（分子）の構造'!N$48</f>
        <v>326</v>
      </c>
      <c r="L46" s="138"/>
      <c r="M46" s="138"/>
      <c r="N46" s="138">
        <f>'実質公債費比率（分子）の構造'!O$48</f>
        <v>347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1677</v>
      </c>
      <c r="C49" s="138"/>
      <c r="D49" s="138"/>
      <c r="E49" s="138">
        <f>'実質公債費比率（分子）の構造'!L$45</f>
        <v>1739</v>
      </c>
      <c r="F49" s="138"/>
      <c r="G49" s="138"/>
      <c r="H49" s="138">
        <f>'実質公債費比率（分子）の構造'!M$45</f>
        <v>1706</v>
      </c>
      <c r="I49" s="138"/>
      <c r="J49" s="138"/>
      <c r="K49" s="138">
        <f>'実質公債費比率（分子）の構造'!N$45</f>
        <v>1617</v>
      </c>
      <c r="L49" s="138"/>
      <c r="M49" s="138"/>
      <c r="N49" s="138">
        <f>'実質公債費比率（分子）の構造'!O$45</f>
        <v>1627</v>
      </c>
      <c r="O49" s="138"/>
      <c r="P49" s="138"/>
    </row>
    <row r="50" spans="1:16">
      <c r="A50" s="138" t="s">
        <v>60</v>
      </c>
      <c r="B50" s="138" t="e">
        <f>NA()</f>
        <v>#N/A</v>
      </c>
      <c r="C50" s="138">
        <f>IF(ISNUMBER('実質公債費比率（分子）の構造'!K$53),'実質公債費比率（分子）の構造'!K$53,NA())</f>
        <v>1149</v>
      </c>
      <c r="D50" s="138" t="e">
        <f>NA()</f>
        <v>#N/A</v>
      </c>
      <c r="E50" s="138" t="e">
        <f>NA()</f>
        <v>#N/A</v>
      </c>
      <c r="F50" s="138">
        <f>IF(ISNUMBER('実質公債費比率（分子）の構造'!L$53),'実質公債費比率（分子）の構造'!L$53,NA())</f>
        <v>1072</v>
      </c>
      <c r="G50" s="138" t="e">
        <f>NA()</f>
        <v>#N/A</v>
      </c>
      <c r="H50" s="138" t="e">
        <f>NA()</f>
        <v>#N/A</v>
      </c>
      <c r="I50" s="138">
        <f>IF(ISNUMBER('実質公債費比率（分子）の構造'!M$53),'実質公債費比率（分子）の構造'!M$53,NA())</f>
        <v>837</v>
      </c>
      <c r="J50" s="138" t="e">
        <f>NA()</f>
        <v>#N/A</v>
      </c>
      <c r="K50" s="138" t="e">
        <f>NA()</f>
        <v>#N/A</v>
      </c>
      <c r="L50" s="138">
        <f>IF(ISNUMBER('実質公債費比率（分子）の構造'!N$53),'実質公債費比率（分子）の構造'!N$53,NA())</f>
        <v>711</v>
      </c>
      <c r="M50" s="138" t="e">
        <f>NA()</f>
        <v>#N/A</v>
      </c>
      <c r="N50" s="138" t="e">
        <f>NA()</f>
        <v>#N/A</v>
      </c>
      <c r="O50" s="138">
        <f>IF(ISNUMBER('実質公債費比率（分子）の構造'!O$53),'実質公債費比率（分子）の構造'!O$53,NA())</f>
        <v>710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16523</v>
      </c>
      <c r="E56" s="137"/>
      <c r="F56" s="137"/>
      <c r="G56" s="137">
        <f>'将来負担比率（分子）の構造'!J$52</f>
        <v>17083</v>
      </c>
      <c r="H56" s="137"/>
      <c r="I56" s="137"/>
      <c r="J56" s="137">
        <f>'将来負担比率（分子）の構造'!K$52</f>
        <v>17251</v>
      </c>
      <c r="K56" s="137"/>
      <c r="L56" s="137"/>
      <c r="M56" s="137">
        <f>'将来負担比率（分子）の構造'!L$52</f>
        <v>18004</v>
      </c>
      <c r="N56" s="137"/>
      <c r="O56" s="137"/>
      <c r="P56" s="137">
        <f>'将来負担比率（分子）の構造'!M$52</f>
        <v>18589</v>
      </c>
    </row>
    <row r="57" spans="1:16">
      <c r="A57" s="137" t="s">
        <v>36</v>
      </c>
      <c r="B57" s="137"/>
      <c r="C57" s="137"/>
      <c r="D57" s="137">
        <f>'将来負担比率（分子）の構造'!I$51</f>
        <v>1066</v>
      </c>
      <c r="E57" s="137"/>
      <c r="F57" s="137"/>
      <c r="G57" s="137">
        <f>'将来負担比率（分子）の構造'!J$51</f>
        <v>1127</v>
      </c>
      <c r="H57" s="137"/>
      <c r="I57" s="137"/>
      <c r="J57" s="137">
        <f>'将来負担比率（分子）の構造'!K$51</f>
        <v>1142</v>
      </c>
      <c r="K57" s="137"/>
      <c r="L57" s="137"/>
      <c r="M57" s="137">
        <f>'将来負担比率（分子）の構造'!L$51</f>
        <v>1105</v>
      </c>
      <c r="N57" s="137"/>
      <c r="O57" s="137"/>
      <c r="P57" s="137">
        <f>'将来負担比率（分子）の構造'!M$51</f>
        <v>1119</v>
      </c>
    </row>
    <row r="58" spans="1:16">
      <c r="A58" s="137" t="s">
        <v>35</v>
      </c>
      <c r="B58" s="137"/>
      <c r="C58" s="137"/>
      <c r="D58" s="137">
        <f>'将来負担比率（分子）の構造'!I$50</f>
        <v>2608</v>
      </c>
      <c r="E58" s="137"/>
      <c r="F58" s="137"/>
      <c r="G58" s="137">
        <f>'将来負担比率（分子）の構造'!J$50</f>
        <v>3289</v>
      </c>
      <c r="H58" s="137"/>
      <c r="I58" s="137"/>
      <c r="J58" s="137">
        <f>'将来負担比率（分子）の構造'!K$50</f>
        <v>3048</v>
      </c>
      <c r="K58" s="137"/>
      <c r="L58" s="137"/>
      <c r="M58" s="137">
        <f>'将来負担比率（分子）の構造'!L$50</f>
        <v>3208</v>
      </c>
      <c r="N58" s="137"/>
      <c r="O58" s="137"/>
      <c r="P58" s="137">
        <f>'将来負担比率（分子）の構造'!M$50</f>
        <v>3374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22</v>
      </c>
      <c r="C61" s="137"/>
      <c r="D61" s="137"/>
      <c r="E61" s="137">
        <f>'将来負担比率（分子）の構造'!J$46</f>
        <v>60</v>
      </c>
      <c r="F61" s="137"/>
      <c r="G61" s="137"/>
      <c r="H61" s="137">
        <f>'将来負担比率（分子）の構造'!K$46</f>
        <v>172</v>
      </c>
      <c r="I61" s="137"/>
      <c r="J61" s="137"/>
      <c r="K61" s="137">
        <f>'将来負担比率（分子）の構造'!L$46</f>
        <v>56</v>
      </c>
      <c r="L61" s="137"/>
      <c r="M61" s="137"/>
      <c r="N61" s="137" t="str">
        <f>'将来負担比率（分子）の構造'!M$46</f>
        <v>-</v>
      </c>
      <c r="O61" s="137"/>
      <c r="P61" s="137"/>
    </row>
    <row r="62" spans="1:16">
      <c r="A62" s="137" t="s">
        <v>29</v>
      </c>
      <c r="B62" s="137">
        <f>'将来負担比率（分子）の構造'!I$45</f>
        <v>3504</v>
      </c>
      <c r="C62" s="137"/>
      <c r="D62" s="137"/>
      <c r="E62" s="137">
        <f>'将来負担比率（分子）の構造'!J$45</f>
        <v>3403</v>
      </c>
      <c r="F62" s="137"/>
      <c r="G62" s="137"/>
      <c r="H62" s="137">
        <f>'将来負担比率（分子）の構造'!K$45</f>
        <v>2879</v>
      </c>
      <c r="I62" s="137"/>
      <c r="J62" s="137"/>
      <c r="K62" s="137">
        <f>'将来負担比率（分子）の構造'!L$45</f>
        <v>2765</v>
      </c>
      <c r="L62" s="137"/>
      <c r="M62" s="137"/>
      <c r="N62" s="137">
        <f>'将来負担比率（分子）の構造'!M$45</f>
        <v>2732</v>
      </c>
      <c r="O62" s="137"/>
      <c r="P62" s="137"/>
    </row>
    <row r="63" spans="1:16">
      <c r="A63" s="137" t="s">
        <v>28</v>
      </c>
      <c r="B63" s="137">
        <f>'将来負担比率（分子）の構造'!I$44</f>
        <v>503</v>
      </c>
      <c r="C63" s="137"/>
      <c r="D63" s="137"/>
      <c r="E63" s="137">
        <f>'将来負担比率（分子）の構造'!J$44</f>
        <v>323</v>
      </c>
      <c r="F63" s="137"/>
      <c r="G63" s="137"/>
      <c r="H63" s="137">
        <f>'将来負担比率（分子）の構造'!K$44</f>
        <v>241</v>
      </c>
      <c r="I63" s="137"/>
      <c r="J63" s="137"/>
      <c r="K63" s="137">
        <f>'将来負担比率（分子）の構造'!L$44</f>
        <v>191</v>
      </c>
      <c r="L63" s="137"/>
      <c r="M63" s="137"/>
      <c r="N63" s="137">
        <f>'将来負担比率（分子）の構造'!M$44</f>
        <v>170</v>
      </c>
      <c r="O63" s="137"/>
      <c r="P63" s="137"/>
    </row>
    <row r="64" spans="1:16">
      <c r="A64" s="137" t="s">
        <v>27</v>
      </c>
      <c r="B64" s="137">
        <f>'将来負担比率（分子）の構造'!I$43</f>
        <v>6634</v>
      </c>
      <c r="C64" s="137"/>
      <c r="D64" s="137"/>
      <c r="E64" s="137">
        <f>'将来負担比率（分子）の構造'!J$43</f>
        <v>6641</v>
      </c>
      <c r="F64" s="137"/>
      <c r="G64" s="137"/>
      <c r="H64" s="137">
        <f>'将来負担比率（分子）の構造'!K$43</f>
        <v>6417</v>
      </c>
      <c r="I64" s="137"/>
      <c r="J64" s="137"/>
      <c r="K64" s="137">
        <f>'将来負担比率（分子）の構造'!L$43</f>
        <v>6243</v>
      </c>
      <c r="L64" s="137"/>
      <c r="M64" s="137"/>
      <c r="N64" s="137">
        <f>'将来負担比率（分子）の構造'!M$43</f>
        <v>5912</v>
      </c>
      <c r="O64" s="137"/>
      <c r="P64" s="137"/>
    </row>
    <row r="65" spans="1:16">
      <c r="A65" s="137" t="s">
        <v>26</v>
      </c>
      <c r="B65" s="137">
        <f>'将来負担比率（分子）の構造'!I$42</f>
        <v>408</v>
      </c>
      <c r="C65" s="137"/>
      <c r="D65" s="137"/>
      <c r="E65" s="137">
        <f>'将来負担比率（分子）の構造'!J$42</f>
        <v>376</v>
      </c>
      <c r="F65" s="137"/>
      <c r="G65" s="137"/>
      <c r="H65" s="137">
        <f>'将来負担比率（分子）の構造'!K$42</f>
        <v>328</v>
      </c>
      <c r="I65" s="137"/>
      <c r="J65" s="137"/>
      <c r="K65" s="137">
        <f>'将来負担比率（分子）の構造'!L$42</f>
        <v>296</v>
      </c>
      <c r="L65" s="137"/>
      <c r="M65" s="137"/>
      <c r="N65" s="137">
        <f>'将来負担比率（分子）の構造'!M$42</f>
        <v>263</v>
      </c>
      <c r="O65" s="137"/>
      <c r="P65" s="137"/>
    </row>
    <row r="66" spans="1:16">
      <c r="A66" s="137" t="s">
        <v>25</v>
      </c>
      <c r="B66" s="137">
        <f>'将来負担比率（分子）の構造'!I$41</f>
        <v>17941</v>
      </c>
      <c r="C66" s="137"/>
      <c r="D66" s="137"/>
      <c r="E66" s="137">
        <f>'将来負担比率（分子）の構造'!J$41</f>
        <v>18107</v>
      </c>
      <c r="F66" s="137"/>
      <c r="G66" s="137"/>
      <c r="H66" s="137">
        <f>'将来負担比率（分子）の構造'!K$41</f>
        <v>18683</v>
      </c>
      <c r="I66" s="137"/>
      <c r="J66" s="137"/>
      <c r="K66" s="137">
        <f>'将来負担比率（分子）の構造'!L$41</f>
        <v>19653</v>
      </c>
      <c r="L66" s="137"/>
      <c r="M66" s="137"/>
      <c r="N66" s="137">
        <f>'将来負担比率（分子）の構造'!M$41</f>
        <v>20414</v>
      </c>
      <c r="O66" s="137"/>
      <c r="P66" s="137"/>
    </row>
    <row r="67" spans="1:16">
      <c r="A67" s="137" t="s">
        <v>64</v>
      </c>
      <c r="B67" s="137" t="e">
        <f>NA()</f>
        <v>#N/A</v>
      </c>
      <c r="C67" s="137">
        <f>IF(ISNUMBER('将来負担比率（分子）の構造'!I$53), IF('将来負担比率（分子）の構造'!I$53 &lt; 0, 0, '将来負担比率（分子）の構造'!I$53), NA())</f>
        <v>8814</v>
      </c>
      <c r="D67" s="137" t="e">
        <f>NA()</f>
        <v>#N/A</v>
      </c>
      <c r="E67" s="137" t="e">
        <f>NA()</f>
        <v>#N/A</v>
      </c>
      <c r="F67" s="137">
        <f>IF(ISNUMBER('将来負担比率（分子）の構造'!J$53), IF('将来負担比率（分子）の構造'!J$53 &lt; 0, 0, '将来負担比率（分子）の構造'!J$53), NA())</f>
        <v>7411</v>
      </c>
      <c r="G67" s="137" t="e">
        <f>NA()</f>
        <v>#N/A</v>
      </c>
      <c r="H67" s="137" t="e">
        <f>NA()</f>
        <v>#N/A</v>
      </c>
      <c r="I67" s="137">
        <f>IF(ISNUMBER('将来負担比率（分子）の構造'!K$53), IF('将来負担比率（分子）の構造'!K$53 &lt; 0, 0, '将来負担比率（分子）の構造'!K$53), NA())</f>
        <v>7278</v>
      </c>
      <c r="J67" s="137" t="e">
        <f>NA()</f>
        <v>#N/A</v>
      </c>
      <c r="K67" s="137" t="e">
        <f>NA()</f>
        <v>#N/A</v>
      </c>
      <c r="L67" s="137">
        <f>IF(ISNUMBER('将来負担比率（分子）の構造'!L$53), IF('将来負担比率（分子）の構造'!L$53 &lt; 0, 0, '将来負担比率（分子）の構造'!L$53), NA())</f>
        <v>6888</v>
      </c>
      <c r="M67" s="137" t="e">
        <f>NA()</f>
        <v>#N/A</v>
      </c>
      <c r="N67" s="137" t="e">
        <f>NA()</f>
        <v>#N/A</v>
      </c>
      <c r="O67" s="137">
        <f>IF(ISNUMBER('将来負担比率（分子）の構造'!M$53), IF('将来負担比率（分子）の構造'!M$53 &lt; 0, 0, '将来負担比率（分子）の構造'!M$53), NA())</f>
        <v>6411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5567772</v>
      </c>
      <c r="S5" s="671"/>
      <c r="T5" s="671"/>
      <c r="U5" s="671"/>
      <c r="V5" s="671"/>
      <c r="W5" s="671"/>
      <c r="X5" s="671"/>
      <c r="Y5" s="718"/>
      <c r="Z5" s="731">
        <v>29.5</v>
      </c>
      <c r="AA5" s="731"/>
      <c r="AB5" s="731"/>
      <c r="AC5" s="731"/>
      <c r="AD5" s="732">
        <v>5567772</v>
      </c>
      <c r="AE5" s="732"/>
      <c r="AF5" s="732"/>
      <c r="AG5" s="732"/>
      <c r="AH5" s="732"/>
      <c r="AI5" s="732"/>
      <c r="AJ5" s="732"/>
      <c r="AK5" s="732"/>
      <c r="AL5" s="719">
        <v>58.3</v>
      </c>
      <c r="AM5" s="688"/>
      <c r="AN5" s="688"/>
      <c r="AO5" s="720"/>
      <c r="AP5" s="707" t="s">
        <v>210</v>
      </c>
      <c r="AQ5" s="708"/>
      <c r="AR5" s="708"/>
      <c r="AS5" s="708"/>
      <c r="AT5" s="708"/>
      <c r="AU5" s="708"/>
      <c r="AV5" s="708"/>
      <c r="AW5" s="708"/>
      <c r="AX5" s="708"/>
      <c r="AY5" s="708"/>
      <c r="AZ5" s="708"/>
      <c r="BA5" s="708"/>
      <c r="BB5" s="708"/>
      <c r="BC5" s="708"/>
      <c r="BD5" s="708"/>
      <c r="BE5" s="708"/>
      <c r="BF5" s="709"/>
      <c r="BG5" s="620">
        <v>5548883</v>
      </c>
      <c r="BH5" s="621"/>
      <c r="BI5" s="621"/>
      <c r="BJ5" s="621"/>
      <c r="BK5" s="621"/>
      <c r="BL5" s="621"/>
      <c r="BM5" s="621"/>
      <c r="BN5" s="622"/>
      <c r="BO5" s="673">
        <v>99.7</v>
      </c>
      <c r="BP5" s="673"/>
      <c r="BQ5" s="673"/>
      <c r="BR5" s="673"/>
      <c r="BS5" s="674">
        <v>73459</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243466</v>
      </c>
      <c r="S6" s="621"/>
      <c r="T6" s="621"/>
      <c r="U6" s="621"/>
      <c r="V6" s="621"/>
      <c r="W6" s="621"/>
      <c r="X6" s="621"/>
      <c r="Y6" s="622"/>
      <c r="Z6" s="673">
        <v>1.3</v>
      </c>
      <c r="AA6" s="673"/>
      <c r="AB6" s="673"/>
      <c r="AC6" s="673"/>
      <c r="AD6" s="674">
        <v>243466</v>
      </c>
      <c r="AE6" s="674"/>
      <c r="AF6" s="674"/>
      <c r="AG6" s="674"/>
      <c r="AH6" s="674"/>
      <c r="AI6" s="674"/>
      <c r="AJ6" s="674"/>
      <c r="AK6" s="674"/>
      <c r="AL6" s="643">
        <v>2.5</v>
      </c>
      <c r="AM6" s="675"/>
      <c r="AN6" s="675"/>
      <c r="AO6" s="676"/>
      <c r="AP6" s="617" t="s">
        <v>215</v>
      </c>
      <c r="AQ6" s="618"/>
      <c r="AR6" s="618"/>
      <c r="AS6" s="618"/>
      <c r="AT6" s="618"/>
      <c r="AU6" s="618"/>
      <c r="AV6" s="618"/>
      <c r="AW6" s="618"/>
      <c r="AX6" s="618"/>
      <c r="AY6" s="618"/>
      <c r="AZ6" s="618"/>
      <c r="BA6" s="618"/>
      <c r="BB6" s="618"/>
      <c r="BC6" s="618"/>
      <c r="BD6" s="618"/>
      <c r="BE6" s="618"/>
      <c r="BF6" s="619"/>
      <c r="BG6" s="620">
        <v>5548883</v>
      </c>
      <c r="BH6" s="621"/>
      <c r="BI6" s="621"/>
      <c r="BJ6" s="621"/>
      <c r="BK6" s="621"/>
      <c r="BL6" s="621"/>
      <c r="BM6" s="621"/>
      <c r="BN6" s="622"/>
      <c r="BO6" s="673">
        <v>99.7</v>
      </c>
      <c r="BP6" s="673"/>
      <c r="BQ6" s="673"/>
      <c r="BR6" s="673"/>
      <c r="BS6" s="674">
        <v>73459</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205405</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205405</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4016</v>
      </c>
      <c r="S7" s="621"/>
      <c r="T7" s="621"/>
      <c r="U7" s="621"/>
      <c r="V7" s="621"/>
      <c r="W7" s="621"/>
      <c r="X7" s="621"/>
      <c r="Y7" s="622"/>
      <c r="Z7" s="673">
        <v>0</v>
      </c>
      <c r="AA7" s="673"/>
      <c r="AB7" s="673"/>
      <c r="AC7" s="673"/>
      <c r="AD7" s="674">
        <v>4016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2483263</v>
      </c>
      <c r="BH7" s="621"/>
      <c r="BI7" s="621"/>
      <c r="BJ7" s="621"/>
      <c r="BK7" s="621"/>
      <c r="BL7" s="621"/>
      <c r="BM7" s="621"/>
      <c r="BN7" s="622"/>
      <c r="BO7" s="673">
        <v>44.6</v>
      </c>
      <c r="BP7" s="673"/>
      <c r="BQ7" s="673"/>
      <c r="BR7" s="673"/>
      <c r="BS7" s="674">
        <v>73459</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1922413</v>
      </c>
      <c r="CS7" s="621"/>
      <c r="CT7" s="621"/>
      <c r="CU7" s="621"/>
      <c r="CV7" s="621"/>
      <c r="CW7" s="621"/>
      <c r="CX7" s="621"/>
      <c r="CY7" s="622"/>
      <c r="CZ7" s="673">
        <v>10.7</v>
      </c>
      <c r="DA7" s="673"/>
      <c r="DB7" s="673"/>
      <c r="DC7" s="673"/>
      <c r="DD7" s="626">
        <v>53540</v>
      </c>
      <c r="DE7" s="621"/>
      <c r="DF7" s="621"/>
      <c r="DG7" s="621"/>
      <c r="DH7" s="621"/>
      <c r="DI7" s="621"/>
      <c r="DJ7" s="621"/>
      <c r="DK7" s="621"/>
      <c r="DL7" s="621"/>
      <c r="DM7" s="621"/>
      <c r="DN7" s="621"/>
      <c r="DO7" s="621"/>
      <c r="DP7" s="622"/>
      <c r="DQ7" s="626">
        <v>1642818</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15825</v>
      </c>
      <c r="S8" s="621"/>
      <c r="T8" s="621"/>
      <c r="U8" s="621"/>
      <c r="V8" s="621"/>
      <c r="W8" s="621"/>
      <c r="X8" s="621"/>
      <c r="Y8" s="622"/>
      <c r="Z8" s="673">
        <v>0.1</v>
      </c>
      <c r="AA8" s="673"/>
      <c r="AB8" s="673"/>
      <c r="AC8" s="673"/>
      <c r="AD8" s="674">
        <v>15825</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76535</v>
      </c>
      <c r="BH8" s="621"/>
      <c r="BI8" s="621"/>
      <c r="BJ8" s="621"/>
      <c r="BK8" s="621"/>
      <c r="BL8" s="621"/>
      <c r="BM8" s="621"/>
      <c r="BN8" s="622"/>
      <c r="BO8" s="673">
        <v>1.4</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5312826</v>
      </c>
      <c r="CS8" s="621"/>
      <c r="CT8" s="621"/>
      <c r="CU8" s="621"/>
      <c r="CV8" s="621"/>
      <c r="CW8" s="621"/>
      <c r="CX8" s="621"/>
      <c r="CY8" s="622"/>
      <c r="CZ8" s="673">
        <v>29.7</v>
      </c>
      <c r="DA8" s="673"/>
      <c r="DB8" s="673"/>
      <c r="DC8" s="673"/>
      <c r="DD8" s="626">
        <v>1779</v>
      </c>
      <c r="DE8" s="621"/>
      <c r="DF8" s="621"/>
      <c r="DG8" s="621"/>
      <c r="DH8" s="621"/>
      <c r="DI8" s="621"/>
      <c r="DJ8" s="621"/>
      <c r="DK8" s="621"/>
      <c r="DL8" s="621"/>
      <c r="DM8" s="621"/>
      <c r="DN8" s="621"/>
      <c r="DO8" s="621"/>
      <c r="DP8" s="622"/>
      <c r="DQ8" s="626">
        <v>2663988</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9281</v>
      </c>
      <c r="S9" s="621"/>
      <c r="T9" s="621"/>
      <c r="U9" s="621"/>
      <c r="V9" s="621"/>
      <c r="W9" s="621"/>
      <c r="X9" s="621"/>
      <c r="Y9" s="622"/>
      <c r="Z9" s="673">
        <v>0</v>
      </c>
      <c r="AA9" s="673"/>
      <c r="AB9" s="673"/>
      <c r="AC9" s="673"/>
      <c r="AD9" s="674">
        <v>9281</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1880197</v>
      </c>
      <c r="BH9" s="621"/>
      <c r="BI9" s="621"/>
      <c r="BJ9" s="621"/>
      <c r="BK9" s="621"/>
      <c r="BL9" s="621"/>
      <c r="BM9" s="621"/>
      <c r="BN9" s="622"/>
      <c r="BO9" s="673">
        <v>33.799999999999997</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1304371</v>
      </c>
      <c r="CS9" s="621"/>
      <c r="CT9" s="621"/>
      <c r="CU9" s="621"/>
      <c r="CV9" s="621"/>
      <c r="CW9" s="621"/>
      <c r="CX9" s="621"/>
      <c r="CY9" s="622"/>
      <c r="CZ9" s="673">
        <v>7.3</v>
      </c>
      <c r="DA9" s="673"/>
      <c r="DB9" s="673"/>
      <c r="DC9" s="673"/>
      <c r="DD9" s="626">
        <v>22134</v>
      </c>
      <c r="DE9" s="621"/>
      <c r="DF9" s="621"/>
      <c r="DG9" s="621"/>
      <c r="DH9" s="621"/>
      <c r="DI9" s="621"/>
      <c r="DJ9" s="621"/>
      <c r="DK9" s="621"/>
      <c r="DL9" s="621"/>
      <c r="DM9" s="621"/>
      <c r="DN9" s="621"/>
      <c r="DO9" s="621"/>
      <c r="DP9" s="622"/>
      <c r="DQ9" s="626">
        <v>1235659</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708258</v>
      </c>
      <c r="S10" s="621"/>
      <c r="T10" s="621"/>
      <c r="U10" s="621"/>
      <c r="V10" s="621"/>
      <c r="W10" s="621"/>
      <c r="X10" s="621"/>
      <c r="Y10" s="622"/>
      <c r="Z10" s="673">
        <v>3.8</v>
      </c>
      <c r="AA10" s="673"/>
      <c r="AB10" s="673"/>
      <c r="AC10" s="673"/>
      <c r="AD10" s="674">
        <v>708258</v>
      </c>
      <c r="AE10" s="674"/>
      <c r="AF10" s="674"/>
      <c r="AG10" s="674"/>
      <c r="AH10" s="674"/>
      <c r="AI10" s="674"/>
      <c r="AJ10" s="674"/>
      <c r="AK10" s="674"/>
      <c r="AL10" s="643">
        <v>7.4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155301</v>
      </c>
      <c r="BH10" s="621"/>
      <c r="BI10" s="621"/>
      <c r="BJ10" s="621"/>
      <c r="BK10" s="621"/>
      <c r="BL10" s="621"/>
      <c r="BM10" s="621"/>
      <c r="BN10" s="622"/>
      <c r="BO10" s="673">
        <v>2.8</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32796</v>
      </c>
      <c r="CS10" s="621"/>
      <c r="CT10" s="621"/>
      <c r="CU10" s="621"/>
      <c r="CV10" s="621"/>
      <c r="CW10" s="621"/>
      <c r="CX10" s="621"/>
      <c r="CY10" s="622"/>
      <c r="CZ10" s="673">
        <v>0.2</v>
      </c>
      <c r="DA10" s="673"/>
      <c r="DB10" s="673"/>
      <c r="DC10" s="673"/>
      <c r="DD10" s="626">
        <v>210</v>
      </c>
      <c r="DE10" s="621"/>
      <c r="DF10" s="621"/>
      <c r="DG10" s="621"/>
      <c r="DH10" s="621"/>
      <c r="DI10" s="621"/>
      <c r="DJ10" s="621"/>
      <c r="DK10" s="621"/>
      <c r="DL10" s="621"/>
      <c r="DM10" s="621"/>
      <c r="DN10" s="621"/>
      <c r="DO10" s="621"/>
      <c r="DP10" s="622"/>
      <c r="DQ10" s="626">
        <v>28716</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371230</v>
      </c>
      <c r="BH11" s="621"/>
      <c r="BI11" s="621"/>
      <c r="BJ11" s="621"/>
      <c r="BK11" s="621"/>
      <c r="BL11" s="621"/>
      <c r="BM11" s="621"/>
      <c r="BN11" s="622"/>
      <c r="BO11" s="673">
        <v>6.7</v>
      </c>
      <c r="BP11" s="673"/>
      <c r="BQ11" s="673"/>
      <c r="BR11" s="673"/>
      <c r="BS11" s="626">
        <v>73459</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899242</v>
      </c>
      <c r="CS11" s="621"/>
      <c r="CT11" s="621"/>
      <c r="CU11" s="621"/>
      <c r="CV11" s="621"/>
      <c r="CW11" s="621"/>
      <c r="CX11" s="621"/>
      <c r="CY11" s="622"/>
      <c r="CZ11" s="673">
        <v>5</v>
      </c>
      <c r="DA11" s="673"/>
      <c r="DB11" s="673"/>
      <c r="DC11" s="673"/>
      <c r="DD11" s="626">
        <v>240045</v>
      </c>
      <c r="DE11" s="621"/>
      <c r="DF11" s="621"/>
      <c r="DG11" s="621"/>
      <c r="DH11" s="621"/>
      <c r="DI11" s="621"/>
      <c r="DJ11" s="621"/>
      <c r="DK11" s="621"/>
      <c r="DL11" s="621"/>
      <c r="DM11" s="621"/>
      <c r="DN11" s="621"/>
      <c r="DO11" s="621"/>
      <c r="DP11" s="622"/>
      <c r="DQ11" s="626">
        <v>456763</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2569697</v>
      </c>
      <c r="BH12" s="621"/>
      <c r="BI12" s="621"/>
      <c r="BJ12" s="621"/>
      <c r="BK12" s="621"/>
      <c r="BL12" s="621"/>
      <c r="BM12" s="621"/>
      <c r="BN12" s="622"/>
      <c r="BO12" s="673">
        <v>46.2</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138677</v>
      </c>
      <c r="CS12" s="621"/>
      <c r="CT12" s="621"/>
      <c r="CU12" s="621"/>
      <c r="CV12" s="621"/>
      <c r="CW12" s="621"/>
      <c r="CX12" s="621"/>
      <c r="CY12" s="622"/>
      <c r="CZ12" s="673">
        <v>0.8</v>
      </c>
      <c r="DA12" s="673"/>
      <c r="DB12" s="673"/>
      <c r="DC12" s="673"/>
      <c r="DD12" s="626" t="s">
        <v>223</v>
      </c>
      <c r="DE12" s="621"/>
      <c r="DF12" s="621"/>
      <c r="DG12" s="621"/>
      <c r="DH12" s="621"/>
      <c r="DI12" s="621"/>
      <c r="DJ12" s="621"/>
      <c r="DK12" s="621"/>
      <c r="DL12" s="621"/>
      <c r="DM12" s="621"/>
      <c r="DN12" s="621"/>
      <c r="DO12" s="621"/>
      <c r="DP12" s="622"/>
      <c r="DQ12" s="626">
        <v>117048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44833</v>
      </c>
      <c r="S13" s="621"/>
      <c r="T13" s="621"/>
      <c r="U13" s="621"/>
      <c r="V13" s="621"/>
      <c r="W13" s="621"/>
      <c r="X13" s="621"/>
      <c r="Y13" s="622"/>
      <c r="Z13" s="673">
        <v>0.2</v>
      </c>
      <c r="AA13" s="673"/>
      <c r="AB13" s="673"/>
      <c r="AC13" s="673"/>
      <c r="AD13" s="674">
        <v>44833</v>
      </c>
      <c r="AE13" s="674"/>
      <c r="AF13" s="674"/>
      <c r="AG13" s="674"/>
      <c r="AH13" s="674"/>
      <c r="AI13" s="674"/>
      <c r="AJ13" s="674"/>
      <c r="AK13" s="674"/>
      <c r="AL13" s="643">
        <v>0.5</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2564374</v>
      </c>
      <c r="BH13" s="621"/>
      <c r="BI13" s="621"/>
      <c r="BJ13" s="621"/>
      <c r="BK13" s="621"/>
      <c r="BL13" s="621"/>
      <c r="BM13" s="621"/>
      <c r="BN13" s="622"/>
      <c r="BO13" s="673">
        <v>46.1</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2714915</v>
      </c>
      <c r="CS13" s="621"/>
      <c r="CT13" s="621"/>
      <c r="CU13" s="621"/>
      <c r="CV13" s="621"/>
      <c r="CW13" s="621"/>
      <c r="CX13" s="621"/>
      <c r="CY13" s="622"/>
      <c r="CZ13" s="673">
        <v>15.2</v>
      </c>
      <c r="DA13" s="673"/>
      <c r="DB13" s="673"/>
      <c r="DC13" s="673"/>
      <c r="DD13" s="626">
        <v>1715178</v>
      </c>
      <c r="DE13" s="621"/>
      <c r="DF13" s="621"/>
      <c r="DG13" s="621"/>
      <c r="DH13" s="621"/>
      <c r="DI13" s="621"/>
      <c r="DJ13" s="621"/>
      <c r="DK13" s="621"/>
      <c r="DL13" s="621"/>
      <c r="DM13" s="621"/>
      <c r="DN13" s="621"/>
      <c r="DO13" s="621"/>
      <c r="DP13" s="622"/>
      <c r="DQ13" s="626">
        <v>1180052</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126362</v>
      </c>
      <c r="BH14" s="621"/>
      <c r="BI14" s="621"/>
      <c r="BJ14" s="621"/>
      <c r="BK14" s="621"/>
      <c r="BL14" s="621"/>
      <c r="BM14" s="621"/>
      <c r="BN14" s="622"/>
      <c r="BO14" s="673">
        <v>2.2999999999999998</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685804</v>
      </c>
      <c r="CS14" s="621"/>
      <c r="CT14" s="621"/>
      <c r="CU14" s="621"/>
      <c r="CV14" s="621"/>
      <c r="CW14" s="621"/>
      <c r="CX14" s="621"/>
      <c r="CY14" s="622"/>
      <c r="CZ14" s="673">
        <v>3.8</v>
      </c>
      <c r="DA14" s="673"/>
      <c r="DB14" s="673"/>
      <c r="DC14" s="673"/>
      <c r="DD14" s="626">
        <v>18050</v>
      </c>
      <c r="DE14" s="621"/>
      <c r="DF14" s="621"/>
      <c r="DG14" s="621"/>
      <c r="DH14" s="621"/>
      <c r="DI14" s="621"/>
      <c r="DJ14" s="621"/>
      <c r="DK14" s="621"/>
      <c r="DL14" s="621"/>
      <c r="DM14" s="621"/>
      <c r="DN14" s="621"/>
      <c r="DO14" s="621"/>
      <c r="DP14" s="622"/>
      <c r="DQ14" s="626">
        <v>663096</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20633</v>
      </c>
      <c r="S15" s="621"/>
      <c r="T15" s="621"/>
      <c r="U15" s="621"/>
      <c r="V15" s="621"/>
      <c r="W15" s="621"/>
      <c r="X15" s="621"/>
      <c r="Y15" s="622"/>
      <c r="Z15" s="673">
        <v>0.1</v>
      </c>
      <c r="AA15" s="673"/>
      <c r="AB15" s="673"/>
      <c r="AC15" s="673"/>
      <c r="AD15" s="674">
        <v>20633</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369561</v>
      </c>
      <c r="BH15" s="621"/>
      <c r="BI15" s="621"/>
      <c r="BJ15" s="621"/>
      <c r="BK15" s="621"/>
      <c r="BL15" s="621"/>
      <c r="BM15" s="621"/>
      <c r="BN15" s="622"/>
      <c r="BO15" s="673">
        <v>6.6</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2879273</v>
      </c>
      <c r="CS15" s="621"/>
      <c r="CT15" s="621"/>
      <c r="CU15" s="621"/>
      <c r="CV15" s="621"/>
      <c r="CW15" s="621"/>
      <c r="CX15" s="621"/>
      <c r="CY15" s="622"/>
      <c r="CZ15" s="673">
        <v>16.100000000000001</v>
      </c>
      <c r="DA15" s="673"/>
      <c r="DB15" s="673"/>
      <c r="DC15" s="673"/>
      <c r="DD15" s="626">
        <v>1270839</v>
      </c>
      <c r="DE15" s="621"/>
      <c r="DF15" s="621"/>
      <c r="DG15" s="621"/>
      <c r="DH15" s="621"/>
      <c r="DI15" s="621"/>
      <c r="DJ15" s="621"/>
      <c r="DK15" s="621"/>
      <c r="DL15" s="621"/>
      <c r="DM15" s="621"/>
      <c r="DN15" s="621"/>
      <c r="DO15" s="621"/>
      <c r="DP15" s="622"/>
      <c r="DQ15" s="626">
        <v>1422862</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3547973</v>
      </c>
      <c r="S16" s="621"/>
      <c r="T16" s="621"/>
      <c r="U16" s="621"/>
      <c r="V16" s="621"/>
      <c r="W16" s="621"/>
      <c r="X16" s="621"/>
      <c r="Y16" s="622"/>
      <c r="Z16" s="673">
        <v>18.8</v>
      </c>
      <c r="AA16" s="673"/>
      <c r="AB16" s="673"/>
      <c r="AC16" s="673"/>
      <c r="AD16" s="674">
        <v>2916378</v>
      </c>
      <c r="AE16" s="674"/>
      <c r="AF16" s="674"/>
      <c r="AG16" s="674"/>
      <c r="AH16" s="674"/>
      <c r="AI16" s="674"/>
      <c r="AJ16" s="674"/>
      <c r="AK16" s="674"/>
      <c r="AL16" s="643">
        <v>30.5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175106</v>
      </c>
      <c r="CS16" s="621"/>
      <c r="CT16" s="621"/>
      <c r="CU16" s="621"/>
      <c r="CV16" s="621"/>
      <c r="CW16" s="621"/>
      <c r="CX16" s="621"/>
      <c r="CY16" s="622"/>
      <c r="CZ16" s="673">
        <v>1</v>
      </c>
      <c r="DA16" s="673"/>
      <c r="DB16" s="673"/>
      <c r="DC16" s="673"/>
      <c r="DD16" s="626" t="s">
        <v>223</v>
      </c>
      <c r="DE16" s="621"/>
      <c r="DF16" s="621"/>
      <c r="DG16" s="621"/>
      <c r="DH16" s="621"/>
      <c r="DI16" s="621"/>
      <c r="DJ16" s="621"/>
      <c r="DK16" s="621"/>
      <c r="DL16" s="621"/>
      <c r="DM16" s="621"/>
      <c r="DN16" s="621"/>
      <c r="DO16" s="621"/>
      <c r="DP16" s="622"/>
      <c r="DQ16" s="626">
        <v>17061</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2916378</v>
      </c>
      <c r="S17" s="621"/>
      <c r="T17" s="621"/>
      <c r="U17" s="621"/>
      <c r="V17" s="621"/>
      <c r="W17" s="621"/>
      <c r="X17" s="621"/>
      <c r="Y17" s="622"/>
      <c r="Z17" s="673">
        <v>15.5</v>
      </c>
      <c r="AA17" s="673"/>
      <c r="AB17" s="673"/>
      <c r="AC17" s="673"/>
      <c r="AD17" s="674">
        <v>2916378</v>
      </c>
      <c r="AE17" s="674"/>
      <c r="AF17" s="674"/>
      <c r="AG17" s="674"/>
      <c r="AH17" s="674"/>
      <c r="AI17" s="674"/>
      <c r="AJ17" s="674"/>
      <c r="AK17" s="674"/>
      <c r="AL17" s="643">
        <v>30.5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1626918</v>
      </c>
      <c r="CS17" s="621"/>
      <c r="CT17" s="621"/>
      <c r="CU17" s="621"/>
      <c r="CV17" s="621"/>
      <c r="CW17" s="621"/>
      <c r="CX17" s="621"/>
      <c r="CY17" s="622"/>
      <c r="CZ17" s="673">
        <v>9.1</v>
      </c>
      <c r="DA17" s="673"/>
      <c r="DB17" s="673"/>
      <c r="DC17" s="673"/>
      <c r="DD17" s="626" t="s">
        <v>223</v>
      </c>
      <c r="DE17" s="621"/>
      <c r="DF17" s="621"/>
      <c r="DG17" s="621"/>
      <c r="DH17" s="621"/>
      <c r="DI17" s="621"/>
      <c r="DJ17" s="621"/>
      <c r="DK17" s="621"/>
      <c r="DL17" s="621"/>
      <c r="DM17" s="621"/>
      <c r="DN17" s="621"/>
      <c r="DO17" s="621"/>
      <c r="DP17" s="622"/>
      <c r="DQ17" s="626">
        <v>1572682</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472925</v>
      </c>
      <c r="S18" s="621"/>
      <c r="T18" s="621"/>
      <c r="U18" s="621"/>
      <c r="V18" s="621"/>
      <c r="W18" s="621"/>
      <c r="X18" s="621"/>
      <c r="Y18" s="622"/>
      <c r="Z18" s="673">
        <v>2.5</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158670</v>
      </c>
      <c r="S19" s="621"/>
      <c r="T19" s="621"/>
      <c r="U19" s="621"/>
      <c r="V19" s="621"/>
      <c r="W19" s="621"/>
      <c r="X19" s="621"/>
      <c r="Y19" s="622"/>
      <c r="Z19" s="673">
        <v>0.8</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18889</v>
      </c>
      <c r="BH19" s="621"/>
      <c r="BI19" s="621"/>
      <c r="BJ19" s="621"/>
      <c r="BK19" s="621"/>
      <c r="BL19" s="621"/>
      <c r="BM19" s="621"/>
      <c r="BN19" s="622"/>
      <c r="BO19" s="673">
        <v>0.3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10162057</v>
      </c>
      <c r="S20" s="621"/>
      <c r="T20" s="621"/>
      <c r="U20" s="621"/>
      <c r="V20" s="621"/>
      <c r="W20" s="621"/>
      <c r="X20" s="621"/>
      <c r="Y20" s="622"/>
      <c r="Z20" s="673">
        <v>53.9</v>
      </c>
      <c r="AA20" s="673"/>
      <c r="AB20" s="673"/>
      <c r="AC20" s="673"/>
      <c r="AD20" s="674">
        <v>9530462</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18889</v>
      </c>
      <c r="BH20" s="621"/>
      <c r="BI20" s="621"/>
      <c r="BJ20" s="621"/>
      <c r="BK20" s="621"/>
      <c r="BL20" s="621"/>
      <c r="BM20" s="621"/>
      <c r="BN20" s="622"/>
      <c r="BO20" s="673">
        <v>0.3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17897746</v>
      </c>
      <c r="CS20" s="621"/>
      <c r="CT20" s="621"/>
      <c r="CU20" s="621"/>
      <c r="CV20" s="621"/>
      <c r="CW20" s="621"/>
      <c r="CX20" s="621"/>
      <c r="CY20" s="622"/>
      <c r="CZ20" s="673">
        <v>100</v>
      </c>
      <c r="DA20" s="673"/>
      <c r="DB20" s="673"/>
      <c r="DC20" s="673"/>
      <c r="DD20" s="626">
        <v>3321775</v>
      </c>
      <c r="DE20" s="621"/>
      <c r="DF20" s="621"/>
      <c r="DG20" s="621"/>
      <c r="DH20" s="621"/>
      <c r="DI20" s="621"/>
      <c r="DJ20" s="621"/>
      <c r="DK20" s="621"/>
      <c r="DL20" s="621"/>
      <c r="DM20" s="621"/>
      <c r="DN20" s="621"/>
      <c r="DO20" s="621"/>
      <c r="DP20" s="622"/>
      <c r="DQ20" s="626">
        <v>11206150</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5625</v>
      </c>
      <c r="S21" s="621"/>
      <c r="T21" s="621"/>
      <c r="U21" s="621"/>
      <c r="V21" s="621"/>
      <c r="W21" s="621"/>
      <c r="X21" s="621"/>
      <c r="Y21" s="622"/>
      <c r="Z21" s="673">
        <v>0</v>
      </c>
      <c r="AA21" s="673"/>
      <c r="AB21" s="673"/>
      <c r="AC21" s="673"/>
      <c r="AD21" s="674">
        <v>5625</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18889</v>
      </c>
      <c r="BH21" s="621"/>
      <c r="BI21" s="621"/>
      <c r="BJ21" s="621"/>
      <c r="BK21" s="621"/>
      <c r="BL21" s="621"/>
      <c r="BM21" s="621"/>
      <c r="BN21" s="622"/>
      <c r="BO21" s="673">
        <v>0.3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204721</v>
      </c>
      <c r="S22" s="621"/>
      <c r="T22" s="621"/>
      <c r="U22" s="621"/>
      <c r="V22" s="621"/>
      <c r="W22" s="621"/>
      <c r="X22" s="621"/>
      <c r="Y22" s="622"/>
      <c r="Z22" s="673">
        <v>1.1000000000000001</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236073</v>
      </c>
      <c r="S23" s="621"/>
      <c r="T23" s="621"/>
      <c r="U23" s="621"/>
      <c r="V23" s="621"/>
      <c r="W23" s="621"/>
      <c r="X23" s="621"/>
      <c r="Y23" s="622"/>
      <c r="Z23" s="673">
        <v>1.3</v>
      </c>
      <c r="AA23" s="673"/>
      <c r="AB23" s="673"/>
      <c r="AC23" s="673"/>
      <c r="AD23" s="674">
        <v>13642</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27130</v>
      </c>
      <c r="S24" s="621"/>
      <c r="T24" s="621"/>
      <c r="U24" s="621"/>
      <c r="V24" s="621"/>
      <c r="W24" s="621"/>
      <c r="X24" s="621"/>
      <c r="Y24" s="622"/>
      <c r="Z24" s="673">
        <v>0.1</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7282935</v>
      </c>
      <c r="CS24" s="671"/>
      <c r="CT24" s="671"/>
      <c r="CU24" s="671"/>
      <c r="CV24" s="671"/>
      <c r="CW24" s="671"/>
      <c r="CX24" s="671"/>
      <c r="CY24" s="718"/>
      <c r="CZ24" s="722">
        <v>40.700000000000003</v>
      </c>
      <c r="DA24" s="723"/>
      <c r="DB24" s="723"/>
      <c r="DC24" s="724"/>
      <c r="DD24" s="717">
        <v>4668952</v>
      </c>
      <c r="DE24" s="671"/>
      <c r="DF24" s="671"/>
      <c r="DG24" s="671"/>
      <c r="DH24" s="671"/>
      <c r="DI24" s="671"/>
      <c r="DJ24" s="671"/>
      <c r="DK24" s="718"/>
      <c r="DL24" s="717">
        <v>4633853</v>
      </c>
      <c r="DM24" s="671"/>
      <c r="DN24" s="671"/>
      <c r="DO24" s="671"/>
      <c r="DP24" s="671"/>
      <c r="DQ24" s="671"/>
      <c r="DR24" s="671"/>
      <c r="DS24" s="671"/>
      <c r="DT24" s="671"/>
      <c r="DU24" s="671"/>
      <c r="DV24" s="718"/>
      <c r="DW24" s="719">
        <v>45.7</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2716430</v>
      </c>
      <c r="S25" s="621"/>
      <c r="T25" s="621"/>
      <c r="U25" s="621"/>
      <c r="V25" s="621"/>
      <c r="W25" s="621"/>
      <c r="X25" s="621"/>
      <c r="Y25" s="622"/>
      <c r="Z25" s="673">
        <v>14.4</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2276196</v>
      </c>
      <c r="CS25" s="639"/>
      <c r="CT25" s="639"/>
      <c r="CU25" s="639"/>
      <c r="CV25" s="639"/>
      <c r="CW25" s="639"/>
      <c r="CX25" s="639"/>
      <c r="CY25" s="640"/>
      <c r="CZ25" s="623">
        <v>12.7</v>
      </c>
      <c r="DA25" s="641"/>
      <c r="DB25" s="641"/>
      <c r="DC25" s="642"/>
      <c r="DD25" s="626">
        <v>2100178</v>
      </c>
      <c r="DE25" s="639"/>
      <c r="DF25" s="639"/>
      <c r="DG25" s="639"/>
      <c r="DH25" s="639"/>
      <c r="DI25" s="639"/>
      <c r="DJ25" s="639"/>
      <c r="DK25" s="640"/>
      <c r="DL25" s="626">
        <v>2084858</v>
      </c>
      <c r="DM25" s="639"/>
      <c r="DN25" s="639"/>
      <c r="DO25" s="639"/>
      <c r="DP25" s="639"/>
      <c r="DQ25" s="639"/>
      <c r="DR25" s="639"/>
      <c r="DS25" s="639"/>
      <c r="DT25" s="639"/>
      <c r="DU25" s="639"/>
      <c r="DV25" s="640"/>
      <c r="DW25" s="643">
        <v>20.6</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1467455</v>
      </c>
      <c r="CS26" s="621"/>
      <c r="CT26" s="621"/>
      <c r="CU26" s="621"/>
      <c r="CV26" s="621"/>
      <c r="CW26" s="621"/>
      <c r="CX26" s="621"/>
      <c r="CY26" s="622"/>
      <c r="CZ26" s="623">
        <v>8.1999999999999993</v>
      </c>
      <c r="DA26" s="641"/>
      <c r="DB26" s="641"/>
      <c r="DC26" s="642"/>
      <c r="DD26" s="626">
        <v>1310646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1237200</v>
      </c>
      <c r="S27" s="621"/>
      <c r="T27" s="621"/>
      <c r="U27" s="621"/>
      <c r="V27" s="621"/>
      <c r="W27" s="621"/>
      <c r="X27" s="621"/>
      <c r="Y27" s="622"/>
      <c r="Z27" s="673">
        <v>6.6</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5567772</v>
      </c>
      <c r="BH27" s="621"/>
      <c r="BI27" s="621"/>
      <c r="BJ27" s="621"/>
      <c r="BK27" s="621"/>
      <c r="BL27" s="621"/>
      <c r="BM27" s="621"/>
      <c r="BN27" s="622"/>
      <c r="BO27" s="673">
        <v>100</v>
      </c>
      <c r="BP27" s="673"/>
      <c r="BQ27" s="673"/>
      <c r="BR27" s="673"/>
      <c r="BS27" s="626">
        <v>73459</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3379821</v>
      </c>
      <c r="CS27" s="639"/>
      <c r="CT27" s="639"/>
      <c r="CU27" s="639"/>
      <c r="CV27" s="639"/>
      <c r="CW27" s="639"/>
      <c r="CX27" s="639"/>
      <c r="CY27" s="640"/>
      <c r="CZ27" s="623">
        <v>18.899999999999999</v>
      </c>
      <c r="DA27" s="641"/>
      <c r="DB27" s="641"/>
      <c r="DC27" s="642"/>
      <c r="DD27" s="626">
        <v>996092</v>
      </c>
      <c r="DE27" s="639"/>
      <c r="DF27" s="639"/>
      <c r="DG27" s="639"/>
      <c r="DH27" s="639"/>
      <c r="DI27" s="639"/>
      <c r="DJ27" s="639"/>
      <c r="DK27" s="640"/>
      <c r="DL27" s="626">
        <v>976313</v>
      </c>
      <c r="DM27" s="639"/>
      <c r="DN27" s="639"/>
      <c r="DO27" s="639"/>
      <c r="DP27" s="639"/>
      <c r="DQ27" s="639"/>
      <c r="DR27" s="639"/>
      <c r="DS27" s="639"/>
      <c r="DT27" s="639"/>
      <c r="DU27" s="639"/>
      <c r="DV27" s="640"/>
      <c r="DW27" s="643">
        <v>9.6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18421</v>
      </c>
      <c r="S28" s="621"/>
      <c r="T28" s="621"/>
      <c r="U28" s="621"/>
      <c r="V28" s="621"/>
      <c r="W28" s="621"/>
      <c r="X28" s="621"/>
      <c r="Y28" s="622"/>
      <c r="Z28" s="673">
        <v>0.1</v>
      </c>
      <c r="AA28" s="673"/>
      <c r="AB28" s="673"/>
      <c r="AC28" s="673"/>
      <c r="AD28" s="674">
        <v>5905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1626918</v>
      </c>
      <c r="CS28" s="621"/>
      <c r="CT28" s="621"/>
      <c r="CU28" s="621"/>
      <c r="CV28" s="621"/>
      <c r="CW28" s="621"/>
      <c r="CX28" s="621"/>
      <c r="CY28" s="622"/>
      <c r="CZ28" s="623">
        <v>9.1</v>
      </c>
      <c r="DA28" s="641"/>
      <c r="DB28" s="641"/>
      <c r="DC28" s="642"/>
      <c r="DD28" s="626">
        <v>1572682</v>
      </c>
      <c r="DE28" s="621"/>
      <c r="DF28" s="621"/>
      <c r="DG28" s="621"/>
      <c r="DH28" s="621"/>
      <c r="DI28" s="621"/>
      <c r="DJ28" s="621"/>
      <c r="DK28" s="622"/>
      <c r="DL28" s="626">
        <v>1572682</v>
      </c>
      <c r="DM28" s="621"/>
      <c r="DN28" s="621"/>
      <c r="DO28" s="621"/>
      <c r="DP28" s="621"/>
      <c r="DQ28" s="621"/>
      <c r="DR28" s="621"/>
      <c r="DS28" s="621"/>
      <c r="DT28" s="621"/>
      <c r="DU28" s="621"/>
      <c r="DV28" s="622"/>
      <c r="DW28" s="643">
        <v>15.5</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11626</v>
      </c>
      <c r="S29" s="621"/>
      <c r="T29" s="621"/>
      <c r="U29" s="621"/>
      <c r="V29" s="621"/>
      <c r="W29" s="621"/>
      <c r="X29" s="621"/>
      <c r="Y29" s="622"/>
      <c r="Z29" s="673">
        <v>0.1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1626918</v>
      </c>
      <c r="CS29" s="639"/>
      <c r="CT29" s="639"/>
      <c r="CU29" s="639"/>
      <c r="CV29" s="639"/>
      <c r="CW29" s="639"/>
      <c r="CX29" s="639"/>
      <c r="CY29" s="640"/>
      <c r="CZ29" s="623">
        <v>9.1</v>
      </c>
      <c r="DA29" s="641"/>
      <c r="DB29" s="641"/>
      <c r="DC29" s="642"/>
      <c r="DD29" s="626">
        <v>1572682</v>
      </c>
      <c r="DE29" s="639"/>
      <c r="DF29" s="639"/>
      <c r="DG29" s="639"/>
      <c r="DH29" s="639"/>
      <c r="DI29" s="639"/>
      <c r="DJ29" s="639"/>
      <c r="DK29" s="640"/>
      <c r="DL29" s="626">
        <v>1572682</v>
      </c>
      <c r="DM29" s="639"/>
      <c r="DN29" s="639"/>
      <c r="DO29" s="639"/>
      <c r="DP29" s="639"/>
      <c r="DQ29" s="639"/>
      <c r="DR29" s="639"/>
      <c r="DS29" s="639"/>
      <c r="DT29" s="639"/>
      <c r="DU29" s="639"/>
      <c r="DV29" s="640"/>
      <c r="DW29" s="643">
        <v>15.5</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296878</v>
      </c>
      <c r="S30" s="621"/>
      <c r="T30" s="621"/>
      <c r="U30" s="621"/>
      <c r="V30" s="621"/>
      <c r="W30" s="621"/>
      <c r="X30" s="621"/>
      <c r="Y30" s="622"/>
      <c r="Z30" s="673">
        <v>1.6</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98.9</v>
      </c>
      <c r="BH30" s="687"/>
      <c r="BI30" s="687"/>
      <c r="BJ30" s="687"/>
      <c r="BK30" s="687"/>
      <c r="BL30" s="687"/>
      <c r="BM30" s="688">
        <v>96.1</v>
      </c>
      <c r="BN30" s="687"/>
      <c r="BO30" s="687"/>
      <c r="BP30" s="687"/>
      <c r="BQ30" s="689"/>
      <c r="BR30" s="686">
        <v>98.9</v>
      </c>
      <c r="BS30" s="687"/>
      <c r="BT30" s="687"/>
      <c r="BU30" s="687"/>
      <c r="BV30" s="687"/>
      <c r="BW30" s="687"/>
      <c r="BX30" s="688">
        <v>95.6</v>
      </c>
      <c r="BY30" s="687"/>
      <c r="BZ30" s="687"/>
      <c r="CA30" s="687"/>
      <c r="CB30" s="689"/>
      <c r="CD30" s="692"/>
      <c r="CE30" s="693"/>
      <c r="CF30" s="657" t="s">
        <v>294</v>
      </c>
      <c r="CG30" s="654"/>
      <c r="CH30" s="654"/>
      <c r="CI30" s="654"/>
      <c r="CJ30" s="654"/>
      <c r="CK30" s="654"/>
      <c r="CL30" s="654"/>
      <c r="CM30" s="654"/>
      <c r="CN30" s="654"/>
      <c r="CO30" s="654"/>
      <c r="CP30" s="654"/>
      <c r="CQ30" s="655"/>
      <c r="CR30" s="620">
        <v>1423323</v>
      </c>
      <c r="CS30" s="621"/>
      <c r="CT30" s="621"/>
      <c r="CU30" s="621"/>
      <c r="CV30" s="621"/>
      <c r="CW30" s="621"/>
      <c r="CX30" s="621"/>
      <c r="CY30" s="622"/>
      <c r="CZ30" s="623">
        <v>8</v>
      </c>
      <c r="DA30" s="641"/>
      <c r="DB30" s="641"/>
      <c r="DC30" s="642"/>
      <c r="DD30" s="626">
        <v>1405580</v>
      </c>
      <c r="DE30" s="621"/>
      <c r="DF30" s="621"/>
      <c r="DG30" s="621"/>
      <c r="DH30" s="621"/>
      <c r="DI30" s="621"/>
      <c r="DJ30" s="621"/>
      <c r="DK30" s="622"/>
      <c r="DL30" s="626">
        <v>1405580</v>
      </c>
      <c r="DM30" s="621"/>
      <c r="DN30" s="621"/>
      <c r="DO30" s="621"/>
      <c r="DP30" s="621"/>
      <c r="DQ30" s="621"/>
      <c r="DR30" s="621"/>
      <c r="DS30" s="621"/>
      <c r="DT30" s="621"/>
      <c r="DU30" s="621"/>
      <c r="DV30" s="622"/>
      <c r="DW30" s="643">
        <v>13.9</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1271217</v>
      </c>
      <c r="S31" s="621"/>
      <c r="T31" s="621"/>
      <c r="U31" s="621"/>
      <c r="V31" s="621"/>
      <c r="W31" s="621"/>
      <c r="X31" s="621"/>
      <c r="Y31" s="622"/>
      <c r="Z31" s="673">
        <v>6.7</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96.3</v>
      </c>
      <c r="BN31" s="685"/>
      <c r="BO31" s="685"/>
      <c r="BP31" s="685"/>
      <c r="BQ31" s="649"/>
      <c r="BR31" s="684">
        <v>99.1</v>
      </c>
      <c r="BS31" s="639"/>
      <c r="BT31" s="639"/>
      <c r="BU31" s="639"/>
      <c r="BV31" s="639"/>
      <c r="BW31" s="639"/>
      <c r="BX31" s="675">
        <v>95.9</v>
      </c>
      <c r="BY31" s="685"/>
      <c r="BZ31" s="685"/>
      <c r="CA31" s="685"/>
      <c r="CB31" s="649"/>
      <c r="CD31" s="692"/>
      <c r="CE31" s="693"/>
      <c r="CF31" s="657" t="s">
        <v>298</v>
      </c>
      <c r="CG31" s="654"/>
      <c r="CH31" s="654"/>
      <c r="CI31" s="654"/>
      <c r="CJ31" s="654"/>
      <c r="CK31" s="654"/>
      <c r="CL31" s="654"/>
      <c r="CM31" s="654"/>
      <c r="CN31" s="654"/>
      <c r="CO31" s="654"/>
      <c r="CP31" s="654"/>
      <c r="CQ31" s="655"/>
      <c r="CR31" s="620">
        <v>203595</v>
      </c>
      <c r="CS31" s="639"/>
      <c r="CT31" s="639"/>
      <c r="CU31" s="639"/>
      <c r="CV31" s="639"/>
      <c r="CW31" s="639"/>
      <c r="CX31" s="639"/>
      <c r="CY31" s="640"/>
      <c r="CZ31" s="623">
        <v>1.1000000000000001</v>
      </c>
      <c r="DA31" s="641"/>
      <c r="DB31" s="641"/>
      <c r="DC31" s="642"/>
      <c r="DD31" s="626">
        <v>167102</v>
      </c>
      <c r="DE31" s="639"/>
      <c r="DF31" s="639"/>
      <c r="DG31" s="639"/>
      <c r="DH31" s="639"/>
      <c r="DI31" s="639"/>
      <c r="DJ31" s="639"/>
      <c r="DK31" s="640"/>
      <c r="DL31" s="626">
        <v>167102</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479037</v>
      </c>
      <c r="S32" s="621"/>
      <c r="T32" s="621"/>
      <c r="U32" s="621"/>
      <c r="V32" s="621"/>
      <c r="W32" s="621"/>
      <c r="X32" s="621"/>
      <c r="Y32" s="622"/>
      <c r="Z32" s="673">
        <v>2.5</v>
      </c>
      <c r="AA32" s="673"/>
      <c r="AB32" s="673"/>
      <c r="AC32" s="673"/>
      <c r="AD32" s="674">
        <v>19</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95.8</v>
      </c>
      <c r="BN32" s="605"/>
      <c r="BO32" s="605"/>
      <c r="BP32" s="605"/>
      <c r="BQ32" s="662"/>
      <c r="BR32" s="683">
        <v>98.8</v>
      </c>
      <c r="BS32" s="605"/>
      <c r="BT32" s="605"/>
      <c r="BU32" s="605"/>
      <c r="BV32" s="605"/>
      <c r="BW32" s="605"/>
      <c r="BX32" s="668">
        <v>95.1</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2184768</v>
      </c>
      <c r="S33" s="621"/>
      <c r="T33" s="621"/>
      <c r="U33" s="621"/>
      <c r="V33" s="621"/>
      <c r="W33" s="621"/>
      <c r="X33" s="621"/>
      <c r="Y33" s="622"/>
      <c r="Z33" s="673">
        <v>11.6</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7117930</v>
      </c>
      <c r="CS33" s="639"/>
      <c r="CT33" s="639"/>
      <c r="CU33" s="639"/>
      <c r="CV33" s="639"/>
      <c r="CW33" s="639"/>
      <c r="CX33" s="639"/>
      <c r="CY33" s="640"/>
      <c r="CZ33" s="623">
        <v>39.799999999999997</v>
      </c>
      <c r="DA33" s="641"/>
      <c r="DB33" s="641"/>
      <c r="DC33" s="642"/>
      <c r="DD33" s="626">
        <v>5977008</v>
      </c>
      <c r="DE33" s="639"/>
      <c r="DF33" s="639"/>
      <c r="DG33" s="639"/>
      <c r="DH33" s="639"/>
      <c r="DI33" s="639"/>
      <c r="DJ33" s="639"/>
      <c r="DK33" s="640"/>
      <c r="DL33" s="626">
        <v>4693711</v>
      </c>
      <c r="DM33" s="639"/>
      <c r="DN33" s="639"/>
      <c r="DO33" s="639"/>
      <c r="DP33" s="639"/>
      <c r="DQ33" s="639"/>
      <c r="DR33" s="639"/>
      <c r="DS33" s="639"/>
      <c r="DT33" s="639"/>
      <c r="DU33" s="639"/>
      <c r="DV33" s="640"/>
      <c r="DW33" s="643">
        <v>46.3</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2531403</v>
      </c>
      <c r="CS34" s="621"/>
      <c r="CT34" s="621"/>
      <c r="CU34" s="621"/>
      <c r="CV34" s="621"/>
      <c r="CW34" s="621"/>
      <c r="CX34" s="621"/>
      <c r="CY34" s="622"/>
      <c r="CZ34" s="623">
        <v>14.1</v>
      </c>
      <c r="DA34" s="641"/>
      <c r="DB34" s="641"/>
      <c r="DC34" s="642"/>
      <c r="DD34" s="626">
        <v>1900858</v>
      </c>
      <c r="DE34" s="621"/>
      <c r="DF34" s="621"/>
      <c r="DG34" s="621"/>
      <c r="DH34" s="621"/>
      <c r="DI34" s="621"/>
      <c r="DJ34" s="621"/>
      <c r="DK34" s="622"/>
      <c r="DL34" s="626">
        <v>1636379</v>
      </c>
      <c r="DM34" s="621"/>
      <c r="DN34" s="621"/>
      <c r="DO34" s="621"/>
      <c r="DP34" s="621"/>
      <c r="DQ34" s="621"/>
      <c r="DR34" s="621"/>
      <c r="DS34" s="621"/>
      <c r="DT34" s="621"/>
      <c r="DU34" s="621"/>
      <c r="DV34" s="622"/>
      <c r="DW34" s="643">
        <v>16.100000000000001</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577568</v>
      </c>
      <c r="S35" s="621"/>
      <c r="T35" s="621"/>
      <c r="U35" s="621"/>
      <c r="V35" s="621"/>
      <c r="W35" s="621"/>
      <c r="X35" s="621"/>
      <c r="Y35" s="622"/>
      <c r="Z35" s="673">
        <v>3.1</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1970460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528177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78676</v>
      </c>
      <c r="CS35" s="639"/>
      <c r="CT35" s="639"/>
      <c r="CU35" s="639"/>
      <c r="CV35" s="639"/>
      <c r="CW35" s="639"/>
      <c r="CX35" s="639"/>
      <c r="CY35" s="640"/>
      <c r="CZ35" s="623">
        <v>0.4</v>
      </c>
      <c r="DA35" s="641"/>
      <c r="DB35" s="641"/>
      <c r="DC35" s="642"/>
      <c r="DD35" s="626">
        <v>68393</v>
      </c>
      <c r="DE35" s="639"/>
      <c r="DF35" s="639"/>
      <c r="DG35" s="639"/>
      <c r="DH35" s="639"/>
      <c r="DI35" s="639"/>
      <c r="DJ35" s="639"/>
      <c r="DK35" s="640"/>
      <c r="DL35" s="626">
        <v>68393</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18851183</v>
      </c>
      <c r="S36" s="661"/>
      <c r="T36" s="661"/>
      <c r="U36" s="661"/>
      <c r="V36" s="661"/>
      <c r="W36" s="661"/>
      <c r="X36" s="661"/>
      <c r="Y36" s="664"/>
      <c r="Z36" s="665">
        <v>100</v>
      </c>
      <c r="AA36" s="665"/>
      <c r="AB36" s="665"/>
      <c r="AC36" s="665"/>
      <c r="AD36" s="666">
        <v>9555653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433544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473262</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2234984</v>
      </c>
      <c r="CS36" s="621"/>
      <c r="CT36" s="621"/>
      <c r="CU36" s="621"/>
      <c r="CV36" s="621"/>
      <c r="CW36" s="621"/>
      <c r="CX36" s="621"/>
      <c r="CY36" s="622"/>
      <c r="CZ36" s="623">
        <v>12.5</v>
      </c>
      <c r="DA36" s="641"/>
      <c r="DB36" s="641"/>
      <c r="DC36" s="642"/>
      <c r="DD36" s="626">
        <v>2004340</v>
      </c>
      <c r="DE36" s="621"/>
      <c r="DF36" s="621"/>
      <c r="DG36" s="621"/>
      <c r="DH36" s="621"/>
      <c r="DI36" s="621"/>
      <c r="DJ36" s="621"/>
      <c r="DK36" s="622"/>
      <c r="DL36" s="626">
        <v>1533506</v>
      </c>
      <c r="DM36" s="621"/>
      <c r="DN36" s="621"/>
      <c r="DO36" s="621"/>
      <c r="DP36" s="621"/>
      <c r="DQ36" s="621"/>
      <c r="DR36" s="621"/>
      <c r="DS36" s="621"/>
      <c r="DT36" s="621"/>
      <c r="DU36" s="621"/>
      <c r="DV36" s="622"/>
      <c r="DW36" s="643">
        <v>15.1</v>
      </c>
      <c r="DX36" s="644"/>
      <c r="DY36" s="644"/>
      <c r="DZ36" s="644"/>
      <c r="EA36" s="644"/>
      <c r="EB36" s="644"/>
      <c r="EC36" s="645"/>
    </row>
    <row r="37" spans="2:133" ht="11.25" customHeight="1">
      <c r="AQ37" s="646" t="s">
        <v>316</v>
      </c>
      <c r="AR37" s="647"/>
      <c r="AS37" s="647"/>
      <c r="AT37" s="647"/>
      <c r="AU37" s="647"/>
      <c r="AV37" s="647"/>
      <c r="AW37" s="647"/>
      <c r="AX37" s="647"/>
      <c r="AY37" s="648"/>
      <c r="AZ37" s="620">
        <v>33794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7108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1456706</v>
      </c>
      <c r="CS37" s="639"/>
      <c r="CT37" s="639"/>
      <c r="CU37" s="639"/>
      <c r="CV37" s="639"/>
      <c r="CW37" s="639"/>
      <c r="CX37" s="639"/>
      <c r="CY37" s="640"/>
      <c r="CZ37" s="623">
        <v>8.1</v>
      </c>
      <c r="DA37" s="641"/>
      <c r="DB37" s="641"/>
      <c r="DC37" s="642"/>
      <c r="DD37" s="626">
        <v>1456706</v>
      </c>
      <c r="DE37" s="639"/>
      <c r="DF37" s="639"/>
      <c r="DG37" s="639"/>
      <c r="DH37" s="639"/>
      <c r="DI37" s="639"/>
      <c r="DJ37" s="639"/>
      <c r="DK37" s="640"/>
      <c r="DL37" s="626">
        <v>1108288</v>
      </c>
      <c r="DM37" s="639"/>
      <c r="DN37" s="639"/>
      <c r="DO37" s="639"/>
      <c r="DP37" s="639"/>
      <c r="DQ37" s="639"/>
      <c r="DR37" s="639"/>
      <c r="DS37" s="639"/>
      <c r="DT37" s="639"/>
      <c r="DU37" s="639"/>
      <c r="DV37" s="640"/>
      <c r="DW37" s="643">
        <v>10.9</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13143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1936666</v>
      </c>
      <c r="CS38" s="621"/>
      <c r="CT38" s="621"/>
      <c r="CU38" s="621"/>
      <c r="CV38" s="621"/>
      <c r="CW38" s="621"/>
      <c r="CX38" s="621"/>
      <c r="CY38" s="622"/>
      <c r="CZ38" s="623">
        <v>10.8</v>
      </c>
      <c r="DA38" s="641"/>
      <c r="DB38" s="641"/>
      <c r="DC38" s="642"/>
      <c r="DD38" s="626">
        <v>1709913</v>
      </c>
      <c r="DE38" s="621"/>
      <c r="DF38" s="621"/>
      <c r="DG38" s="621"/>
      <c r="DH38" s="621"/>
      <c r="DI38" s="621"/>
      <c r="DJ38" s="621"/>
      <c r="DK38" s="622"/>
      <c r="DL38" s="626">
        <v>1455433</v>
      </c>
      <c r="DM38" s="621"/>
      <c r="DN38" s="621"/>
      <c r="DO38" s="621"/>
      <c r="DP38" s="621"/>
      <c r="DQ38" s="621"/>
      <c r="DR38" s="621"/>
      <c r="DS38" s="621"/>
      <c r="DT38" s="621"/>
      <c r="DU38" s="621"/>
      <c r="DV38" s="622"/>
      <c r="DW38" s="643">
        <v>14.4</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314586</v>
      </c>
      <c r="CS39" s="639"/>
      <c r="CT39" s="639"/>
      <c r="CU39" s="639"/>
      <c r="CV39" s="639"/>
      <c r="CW39" s="639"/>
      <c r="CX39" s="639"/>
      <c r="CY39" s="640"/>
      <c r="CZ39" s="623">
        <v>1.8</v>
      </c>
      <c r="DA39" s="641"/>
      <c r="DB39" s="641"/>
      <c r="DC39" s="642"/>
      <c r="DD39" s="626">
        <v>288889</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460512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21615</v>
      </c>
      <c r="CS40" s="621"/>
      <c r="CT40" s="621"/>
      <c r="CU40" s="621"/>
      <c r="CV40" s="621"/>
      <c r="CW40" s="621"/>
      <c r="CX40" s="621"/>
      <c r="CY40" s="622"/>
      <c r="CZ40" s="623">
        <v>0.1</v>
      </c>
      <c r="DA40" s="641"/>
      <c r="DB40" s="641"/>
      <c r="DC40" s="642"/>
      <c r="DD40" s="626">
        <v>4615</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1042610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263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3496881</v>
      </c>
      <c r="CS42" s="621"/>
      <c r="CT42" s="621"/>
      <c r="CU42" s="621"/>
      <c r="CV42" s="621"/>
      <c r="CW42" s="621"/>
      <c r="CX42" s="621"/>
      <c r="CY42" s="622"/>
      <c r="CZ42" s="623">
        <v>19.5</v>
      </c>
      <c r="DA42" s="624"/>
      <c r="DB42" s="624"/>
      <c r="DC42" s="625"/>
      <c r="DD42" s="626">
        <v>560190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60623</v>
      </c>
      <c r="CS43" s="639"/>
      <c r="CT43" s="639"/>
      <c r="CU43" s="639"/>
      <c r="CV43" s="639"/>
      <c r="CW43" s="639"/>
      <c r="CX43" s="639"/>
      <c r="CY43" s="640"/>
      <c r="CZ43" s="623">
        <v>0.3</v>
      </c>
      <c r="DA43" s="641"/>
      <c r="DB43" s="641"/>
      <c r="DC43" s="642"/>
      <c r="DD43" s="626">
        <v>60623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3321775</v>
      </c>
      <c r="CS44" s="621"/>
      <c r="CT44" s="621"/>
      <c r="CU44" s="621"/>
      <c r="CV44" s="621"/>
      <c r="CW44" s="621"/>
      <c r="CX44" s="621"/>
      <c r="CY44" s="622"/>
      <c r="CZ44" s="623">
        <v>18.600000000000001</v>
      </c>
      <c r="DA44" s="624"/>
      <c r="DB44" s="624"/>
      <c r="DC44" s="625"/>
      <c r="DD44" s="626">
        <v>543129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1810414</v>
      </c>
      <c r="CS45" s="639"/>
      <c r="CT45" s="639"/>
      <c r="CU45" s="639"/>
      <c r="CV45" s="639"/>
      <c r="CW45" s="639"/>
      <c r="CX45" s="639"/>
      <c r="CY45" s="640"/>
      <c r="CZ45" s="623">
        <v>10.1</v>
      </c>
      <c r="DA45" s="641"/>
      <c r="DB45" s="641"/>
      <c r="DC45" s="642"/>
      <c r="DD45" s="626">
        <v>89421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1428122</v>
      </c>
      <c r="CS46" s="621"/>
      <c r="CT46" s="621"/>
      <c r="CU46" s="621"/>
      <c r="CV46" s="621"/>
      <c r="CW46" s="621"/>
      <c r="CX46" s="621"/>
      <c r="CY46" s="622"/>
      <c r="CZ46" s="623">
        <v>8</v>
      </c>
      <c r="DA46" s="624"/>
      <c r="DB46" s="624"/>
      <c r="DC46" s="625"/>
      <c r="DD46" s="626">
        <v>439869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175106</v>
      </c>
      <c r="CS47" s="639"/>
      <c r="CT47" s="639"/>
      <c r="CU47" s="639"/>
      <c r="CV47" s="639"/>
      <c r="CW47" s="639"/>
      <c r="CX47" s="639"/>
      <c r="CY47" s="640"/>
      <c r="CZ47" s="623">
        <v>1</v>
      </c>
      <c r="DA47" s="641"/>
      <c r="DB47" s="641"/>
      <c r="DC47" s="642"/>
      <c r="DD47" s="626">
        <v>17061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17897746</v>
      </c>
      <c r="CS49" s="605"/>
      <c r="CT49" s="605"/>
      <c r="CU49" s="605"/>
      <c r="CV49" s="605"/>
      <c r="CW49" s="605"/>
      <c r="CX49" s="605"/>
      <c r="CY49" s="606"/>
      <c r="CZ49" s="607">
        <v>100</v>
      </c>
      <c r="DA49" s="608"/>
      <c r="DB49" s="608"/>
      <c r="DC49" s="609"/>
      <c r="DD49" s="610">
        <v>11206150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18678</v>
      </c>
      <c r="R7" s="1134"/>
      <c r="S7" s="1134"/>
      <c r="T7" s="1134"/>
      <c r="U7" s="1134"/>
      <c r="V7" s="1134">
        <v>17745</v>
      </c>
      <c r="W7" s="1134"/>
      <c r="X7" s="1134"/>
      <c r="Y7" s="1134"/>
      <c r="Z7" s="1134"/>
      <c r="AA7" s="1134">
        <v>933</v>
      </c>
      <c r="AB7" s="1134"/>
      <c r="AC7" s="1134"/>
      <c r="AD7" s="1134"/>
      <c r="AE7" s="1135"/>
      <c r="AF7" s="1136">
        <v>828</v>
      </c>
      <c r="AG7" s="1137"/>
      <c r="AH7" s="1137"/>
      <c r="AI7" s="1137"/>
      <c r="AJ7" s="1138"/>
      <c r="AK7" s="1120">
        <v>45</v>
      </c>
      <c r="AL7" s="1121"/>
      <c r="AM7" s="1121"/>
      <c r="AN7" s="1121"/>
      <c r="AO7" s="1121"/>
      <c r="AP7" s="1121">
        <v>20414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460</v>
      </c>
      <c r="CI7" s="1118"/>
      <c r="CJ7" s="1118"/>
      <c r="CK7" s="1118"/>
      <c r="CL7" s="1119"/>
      <c r="CM7" s="1117">
        <v>1009</v>
      </c>
      <c r="CN7" s="1118"/>
      <c r="CO7" s="1118"/>
      <c r="CP7" s="1118"/>
      <c r="CQ7" s="1119"/>
      <c r="CR7" s="1117">
        <v>1</v>
      </c>
      <c r="CS7" s="1118"/>
      <c r="CT7" s="1118"/>
      <c r="CU7" s="1118"/>
      <c r="CV7" s="1119"/>
      <c r="CW7" s="1117" t="s">
        <v>540</v>
      </c>
      <c r="CX7" s="1118"/>
      <c r="CY7" s="1118"/>
      <c r="CZ7" s="1118"/>
      <c r="DA7" s="1119"/>
      <c r="DB7" s="1117" t="s">
        <v>541</v>
      </c>
      <c r="DC7" s="1118"/>
      <c r="DD7" s="1118"/>
      <c r="DE7" s="1118"/>
      <c r="DF7" s="1119"/>
      <c r="DG7" s="1117" t="s">
        <v>540</v>
      </c>
      <c r="DH7" s="1118"/>
      <c r="DI7" s="1118"/>
      <c r="DJ7" s="1118"/>
      <c r="DK7" s="1119"/>
      <c r="DL7" s="1117" t="s">
        <v>541</v>
      </c>
      <c r="DM7" s="1118"/>
      <c r="DN7" s="1118"/>
      <c r="DO7" s="1118"/>
      <c r="DP7" s="1119"/>
      <c r="DQ7" s="1117" t="s">
        <v>540</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187</v>
      </c>
      <c r="R8" s="1073"/>
      <c r="S8" s="1073"/>
      <c r="T8" s="1073"/>
      <c r="U8" s="1073"/>
      <c r="V8" s="1073">
        <v>167</v>
      </c>
      <c r="W8" s="1073"/>
      <c r="X8" s="1073"/>
      <c r="Y8" s="1073"/>
      <c r="Z8" s="1073"/>
      <c r="AA8" s="1073">
        <v>20</v>
      </c>
      <c r="AB8" s="1073"/>
      <c r="AC8" s="1073"/>
      <c r="AD8" s="1073"/>
      <c r="AE8" s="1074"/>
      <c r="AF8" s="1048">
        <v>20</v>
      </c>
      <c r="AG8" s="1049"/>
      <c r="AH8" s="1049"/>
      <c r="AI8" s="1049"/>
      <c r="AJ8" s="1050"/>
      <c r="AK8" s="1115" t="s">
        <v>542</v>
      </c>
      <c r="AL8" s="1116"/>
      <c r="AM8" s="1116"/>
      <c r="AN8" s="1116"/>
      <c r="AO8" s="1116"/>
      <c r="AP8" s="1116" t="s">
        <v>543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43</v>
      </c>
      <c r="CI8" s="1019"/>
      <c r="CJ8" s="1019"/>
      <c r="CK8" s="1019"/>
      <c r="CL8" s="1020"/>
      <c r="CM8" s="1018">
        <v>70</v>
      </c>
      <c r="CN8" s="1019"/>
      <c r="CO8" s="1019"/>
      <c r="CP8" s="1019"/>
      <c r="CQ8" s="1020"/>
      <c r="CR8" s="1018">
        <v>17</v>
      </c>
      <c r="CS8" s="1019"/>
      <c r="CT8" s="1019"/>
      <c r="CU8" s="1019"/>
      <c r="CV8" s="1020"/>
      <c r="CW8" s="1018" t="s">
        <v>541</v>
      </c>
      <c r="CX8" s="1019"/>
      <c r="CY8" s="1019"/>
      <c r="CZ8" s="1019"/>
      <c r="DA8" s="1020"/>
      <c r="DB8" s="1018" t="s">
        <v>540</v>
      </c>
      <c r="DC8" s="1019"/>
      <c r="DD8" s="1019"/>
      <c r="DE8" s="1019"/>
      <c r="DF8" s="1020"/>
      <c r="DG8" s="1018" t="s">
        <v>541</v>
      </c>
      <c r="DH8" s="1019"/>
      <c r="DI8" s="1019"/>
      <c r="DJ8" s="1019"/>
      <c r="DK8" s="1020"/>
      <c r="DL8" s="1018" t="s">
        <v>541</v>
      </c>
      <c r="DM8" s="1019"/>
      <c r="DN8" s="1019"/>
      <c r="DO8" s="1019"/>
      <c r="DP8" s="1020"/>
      <c r="DQ8" s="1018" t="s">
        <v>541</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18851</v>
      </c>
      <c r="R23" s="1098"/>
      <c r="S23" s="1098"/>
      <c r="T23" s="1098"/>
      <c r="U23" s="1098"/>
      <c r="V23" s="1098">
        <v>17898</v>
      </c>
      <c r="W23" s="1098"/>
      <c r="X23" s="1098"/>
      <c r="Y23" s="1098"/>
      <c r="Z23" s="1098"/>
      <c r="AA23" s="1098">
        <v>953</v>
      </c>
      <c r="AB23" s="1098"/>
      <c r="AC23" s="1098"/>
      <c r="AD23" s="1098"/>
      <c r="AE23" s="1099"/>
      <c r="AF23" s="1100">
        <v>849</v>
      </c>
      <c r="AG23" s="1098"/>
      <c r="AH23" s="1098"/>
      <c r="AI23" s="1098"/>
      <c r="AJ23" s="1101"/>
      <c r="AK23" s="1102"/>
      <c r="AL23" s="1103"/>
      <c r="AM23" s="1103"/>
      <c r="AN23" s="1103"/>
      <c r="AO23" s="1103"/>
      <c r="AP23" s="1098">
        <v>20414</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6721</v>
      </c>
      <c r="R28" s="1083"/>
      <c r="S28" s="1083"/>
      <c r="T28" s="1083"/>
      <c r="U28" s="1083"/>
      <c r="V28" s="1083">
        <v>6192</v>
      </c>
      <c r="W28" s="1083"/>
      <c r="X28" s="1083"/>
      <c r="Y28" s="1083"/>
      <c r="Z28" s="1083"/>
      <c r="AA28" s="1083">
        <v>528</v>
      </c>
      <c r="AB28" s="1083"/>
      <c r="AC28" s="1083"/>
      <c r="AD28" s="1083"/>
      <c r="AE28" s="1084"/>
      <c r="AF28" s="1085">
        <v>528</v>
      </c>
      <c r="AG28" s="1083"/>
      <c r="AH28" s="1083"/>
      <c r="AI28" s="1083"/>
      <c r="AJ28" s="1086"/>
      <c r="AK28" s="1087">
        <v>461</v>
      </c>
      <c r="AL28" s="1075"/>
      <c r="AM28" s="1075"/>
      <c r="AN28" s="1075"/>
      <c r="AO28" s="1075"/>
      <c r="AP28" s="1075" t="s">
        <v>542</v>
      </c>
      <c r="AQ28" s="1075"/>
      <c r="AR28" s="1075"/>
      <c r="AS28" s="1075"/>
      <c r="AT28" s="1075"/>
      <c r="AU28" s="1075" t="s">
        <v>542</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3343</v>
      </c>
      <c r="R29" s="1073"/>
      <c r="S29" s="1073"/>
      <c r="T29" s="1073"/>
      <c r="U29" s="1073"/>
      <c r="V29" s="1073">
        <v>3200</v>
      </c>
      <c r="W29" s="1073"/>
      <c r="X29" s="1073"/>
      <c r="Y29" s="1073"/>
      <c r="Z29" s="1073"/>
      <c r="AA29" s="1073">
        <v>143</v>
      </c>
      <c r="AB29" s="1073"/>
      <c r="AC29" s="1073"/>
      <c r="AD29" s="1073"/>
      <c r="AE29" s="1074"/>
      <c r="AF29" s="1048">
        <v>143</v>
      </c>
      <c r="AG29" s="1049"/>
      <c r="AH29" s="1049"/>
      <c r="AI29" s="1049"/>
      <c r="AJ29" s="1050"/>
      <c r="AK29" s="1009">
        <v>501</v>
      </c>
      <c r="AL29" s="1000"/>
      <c r="AM29" s="1000"/>
      <c r="AN29" s="1000"/>
      <c r="AO29" s="1000"/>
      <c r="AP29" s="1000" t="s">
        <v>542</v>
      </c>
      <c r="AQ29" s="1000"/>
      <c r="AR29" s="1000"/>
      <c r="AS29" s="1000"/>
      <c r="AT29" s="1000"/>
      <c r="AU29" s="1000" t="s">
        <v>544</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365</v>
      </c>
      <c r="R30" s="1073"/>
      <c r="S30" s="1073"/>
      <c r="T30" s="1073"/>
      <c r="U30" s="1073"/>
      <c r="V30" s="1073">
        <v>361</v>
      </c>
      <c r="W30" s="1073"/>
      <c r="X30" s="1073"/>
      <c r="Y30" s="1073"/>
      <c r="Z30" s="1073"/>
      <c r="AA30" s="1073">
        <v>4</v>
      </c>
      <c r="AB30" s="1073"/>
      <c r="AC30" s="1073"/>
      <c r="AD30" s="1073"/>
      <c r="AE30" s="1074"/>
      <c r="AF30" s="1048">
        <v>4</v>
      </c>
      <c r="AG30" s="1049"/>
      <c r="AH30" s="1049"/>
      <c r="AI30" s="1049"/>
      <c r="AJ30" s="1050"/>
      <c r="AK30" s="1009">
        <v>133</v>
      </c>
      <c r="AL30" s="1000"/>
      <c r="AM30" s="1000"/>
      <c r="AN30" s="1000"/>
      <c r="AO30" s="1000"/>
      <c r="AP30" s="1000" t="s">
        <v>542</v>
      </c>
      <c r="AQ30" s="1000"/>
      <c r="AR30" s="1000"/>
      <c r="AS30" s="1000"/>
      <c r="AT30" s="1000"/>
      <c r="AU30" s="1000" t="s">
        <v>543</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12</v>
      </c>
      <c r="R31" s="1073"/>
      <c r="S31" s="1073"/>
      <c r="T31" s="1073"/>
      <c r="U31" s="1073"/>
      <c r="V31" s="1073">
        <v>7</v>
      </c>
      <c r="W31" s="1073"/>
      <c r="X31" s="1073"/>
      <c r="Y31" s="1073"/>
      <c r="Z31" s="1073"/>
      <c r="AA31" s="1073">
        <v>5</v>
      </c>
      <c r="AB31" s="1073"/>
      <c r="AC31" s="1073"/>
      <c r="AD31" s="1073"/>
      <c r="AE31" s="1074"/>
      <c r="AF31" s="1048">
        <v>5</v>
      </c>
      <c r="AG31" s="1049"/>
      <c r="AH31" s="1049"/>
      <c r="AI31" s="1049"/>
      <c r="AJ31" s="1050"/>
      <c r="AK31" s="1009" t="s">
        <v>542</v>
      </c>
      <c r="AL31" s="1000"/>
      <c r="AM31" s="1000"/>
      <c r="AN31" s="1000"/>
      <c r="AO31" s="1000"/>
      <c r="AP31" s="1000" t="s">
        <v>543</v>
      </c>
      <c r="AQ31" s="1000"/>
      <c r="AR31" s="1000"/>
      <c r="AS31" s="1000"/>
      <c r="AT31" s="1000"/>
      <c r="AU31" s="1000" t="s">
        <v>542</v>
      </c>
      <c r="AV31" s="1000"/>
      <c r="AW31" s="1000"/>
      <c r="AX31" s="1000"/>
      <c r="AY31" s="1000"/>
      <c r="AZ31" s="1071" t="s">
        <v>542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940</v>
      </c>
      <c r="R32" s="1073"/>
      <c r="S32" s="1073"/>
      <c r="T32" s="1073"/>
      <c r="U32" s="1073"/>
      <c r="V32" s="1073">
        <v>941</v>
      </c>
      <c r="W32" s="1073"/>
      <c r="X32" s="1073"/>
      <c r="Y32" s="1073"/>
      <c r="Z32" s="1073"/>
      <c r="AA32" s="1073">
        <v>-1</v>
      </c>
      <c r="AB32" s="1073"/>
      <c r="AC32" s="1073"/>
      <c r="AD32" s="1073"/>
      <c r="AE32" s="1074"/>
      <c r="AF32" s="1048">
        <v>373</v>
      </c>
      <c r="AG32" s="1049"/>
      <c r="AH32" s="1049"/>
      <c r="AI32" s="1049"/>
      <c r="AJ32" s="1050"/>
      <c r="AK32" s="1009">
        <v>34</v>
      </c>
      <c r="AL32" s="1000"/>
      <c r="AM32" s="1000"/>
      <c r="AN32" s="1000"/>
      <c r="AO32" s="1000"/>
      <c r="AP32" s="1000">
        <v>4111</v>
      </c>
      <c r="AQ32" s="1000"/>
      <c r="AR32" s="1000"/>
      <c r="AS32" s="1000"/>
      <c r="AT32" s="1000"/>
      <c r="AU32" s="1000">
        <v>222</v>
      </c>
      <c r="AV32" s="1000"/>
      <c r="AW32" s="1000"/>
      <c r="AX32" s="1000"/>
      <c r="AY32" s="1000"/>
      <c r="AZ32" s="1071" t="s">
        <v>543</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954</v>
      </c>
      <c r="R33" s="1073"/>
      <c r="S33" s="1073"/>
      <c r="T33" s="1073"/>
      <c r="U33" s="1073"/>
      <c r="V33" s="1073">
        <v>931</v>
      </c>
      <c r="W33" s="1073"/>
      <c r="X33" s="1073"/>
      <c r="Y33" s="1073"/>
      <c r="Z33" s="1073"/>
      <c r="AA33" s="1073">
        <v>24</v>
      </c>
      <c r="AB33" s="1073"/>
      <c r="AC33" s="1073"/>
      <c r="AD33" s="1073"/>
      <c r="AE33" s="1074"/>
      <c r="AF33" s="1048">
        <v>20</v>
      </c>
      <c r="AG33" s="1049"/>
      <c r="AH33" s="1049"/>
      <c r="AI33" s="1049"/>
      <c r="AJ33" s="1050"/>
      <c r="AK33" s="1009">
        <v>434</v>
      </c>
      <c r="AL33" s="1000"/>
      <c r="AM33" s="1000"/>
      <c r="AN33" s="1000"/>
      <c r="AO33" s="1000"/>
      <c r="AP33" s="1000">
        <v>6041</v>
      </c>
      <c r="AQ33" s="1000"/>
      <c r="AR33" s="1000"/>
      <c r="AS33" s="1000"/>
      <c r="AT33" s="1000"/>
      <c r="AU33" s="1000">
        <v>5690</v>
      </c>
      <c r="AV33" s="1000"/>
      <c r="AW33" s="1000"/>
      <c r="AX33" s="1000"/>
      <c r="AY33" s="1000"/>
      <c r="AZ33" s="1071" t="s">
        <v>543</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1074</v>
      </c>
      <c r="AG63" s="988"/>
      <c r="AH63" s="988"/>
      <c r="AI63" s="988"/>
      <c r="AJ63" s="1059"/>
      <c r="AK63" s="1060"/>
      <c r="AL63" s="992"/>
      <c r="AM63" s="992"/>
      <c r="AN63" s="992"/>
      <c r="AO63" s="992"/>
      <c r="AP63" s="988">
        <v>10152</v>
      </c>
      <c r="AQ63" s="988"/>
      <c r="AR63" s="988"/>
      <c r="AS63" s="988"/>
      <c r="AT63" s="988"/>
      <c r="AU63" s="988">
        <v>5912</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545</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559</v>
      </c>
      <c r="AQ68" s="1011"/>
      <c r="AR68" s="1011"/>
      <c r="AS68" s="1011"/>
      <c r="AT68" s="1011"/>
      <c r="AU68" s="1011" t="s">
        <v>559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546</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559</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547</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559</v>
      </c>
      <c r="AL70" s="1000"/>
      <c r="AM70" s="1000"/>
      <c r="AN70" s="1000"/>
      <c r="AO70" s="1000"/>
      <c r="AP70" s="1000" t="s">
        <v>559</v>
      </c>
      <c r="AQ70" s="1000"/>
      <c r="AR70" s="1000"/>
      <c r="AS70" s="1000"/>
      <c r="AT70" s="1000"/>
      <c r="AU70" s="1000" t="s">
        <v>559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548</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562</v>
      </c>
      <c r="AL71" s="1000"/>
      <c r="AM71" s="1000"/>
      <c r="AN71" s="1000"/>
      <c r="AO71" s="1000"/>
      <c r="AP71" s="1000" t="s">
        <v>563</v>
      </c>
      <c r="AQ71" s="1000"/>
      <c r="AR71" s="1000"/>
      <c r="AS71" s="1000"/>
      <c r="AT71" s="1000"/>
      <c r="AU71" s="1000" t="s">
        <v>563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549</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559</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550</v>
      </c>
      <c r="C73" s="1004"/>
      <c r="D73" s="1004"/>
      <c r="E73" s="1004"/>
      <c r="F73" s="1004"/>
      <c r="G73" s="1004"/>
      <c r="H73" s="1004"/>
      <c r="I73" s="1004"/>
      <c r="J73" s="1004"/>
      <c r="K73" s="1004"/>
      <c r="L73" s="1004"/>
      <c r="M73" s="1004"/>
      <c r="N73" s="1004"/>
      <c r="O73" s="1004"/>
      <c r="P73" s="1005"/>
      <c r="Q73" s="1006">
        <v>4236</v>
      </c>
      <c r="R73" s="1000"/>
      <c r="S73" s="1000"/>
      <c r="T73" s="1000"/>
      <c r="U73" s="1000"/>
      <c r="V73" s="1000">
        <v>4163</v>
      </c>
      <c r="W73" s="1000"/>
      <c r="X73" s="1000"/>
      <c r="Y73" s="1000"/>
      <c r="Z73" s="1000"/>
      <c r="AA73" s="1000">
        <v>73</v>
      </c>
      <c r="AB73" s="1000"/>
      <c r="AC73" s="1000"/>
      <c r="AD73" s="1000"/>
      <c r="AE73" s="1000"/>
      <c r="AF73" s="1000">
        <v>73</v>
      </c>
      <c r="AG73" s="1000"/>
      <c r="AH73" s="1000"/>
      <c r="AI73" s="1000"/>
      <c r="AJ73" s="1000"/>
      <c r="AK73" s="1000" t="s">
        <v>560</v>
      </c>
      <c r="AL73" s="1000"/>
      <c r="AM73" s="1000"/>
      <c r="AN73" s="1000"/>
      <c r="AO73" s="1000"/>
      <c r="AP73" s="1000">
        <v>1058</v>
      </c>
      <c r="AQ73" s="1000"/>
      <c r="AR73" s="1000"/>
      <c r="AS73" s="1000"/>
      <c r="AT73" s="1000"/>
      <c r="AU73" s="1000">
        <v>151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551</v>
      </c>
      <c r="C74" s="1004"/>
      <c r="D74" s="1004"/>
      <c r="E74" s="1004"/>
      <c r="F74" s="1004"/>
      <c r="G74" s="1004"/>
      <c r="H74" s="1004"/>
      <c r="I74" s="1004"/>
      <c r="J74" s="1004"/>
      <c r="K74" s="1004"/>
      <c r="L74" s="1004"/>
      <c r="M74" s="1004"/>
      <c r="N74" s="1004"/>
      <c r="O74" s="1004"/>
      <c r="P74" s="1005"/>
      <c r="Q74" s="1006">
        <v>206</v>
      </c>
      <c r="R74" s="1000"/>
      <c r="S74" s="1000"/>
      <c r="T74" s="1000"/>
      <c r="U74" s="1000"/>
      <c r="V74" s="1000">
        <v>200</v>
      </c>
      <c r="W74" s="1000"/>
      <c r="X74" s="1000"/>
      <c r="Y74" s="1000"/>
      <c r="Z74" s="1000"/>
      <c r="AA74" s="1000">
        <v>6</v>
      </c>
      <c r="AB74" s="1000"/>
      <c r="AC74" s="1000"/>
      <c r="AD74" s="1000"/>
      <c r="AE74" s="1000"/>
      <c r="AF74" s="1000">
        <v>6</v>
      </c>
      <c r="AG74" s="1000"/>
      <c r="AH74" s="1000"/>
      <c r="AI74" s="1000"/>
      <c r="AJ74" s="1000"/>
      <c r="AK74" s="1000">
        <v>2</v>
      </c>
      <c r="AL74" s="1000"/>
      <c r="AM74" s="1000"/>
      <c r="AN74" s="1000"/>
      <c r="AO74" s="1000"/>
      <c r="AP74" s="1000">
        <v>315</v>
      </c>
      <c r="AQ74" s="1000"/>
      <c r="AR74" s="1000"/>
      <c r="AS74" s="1000"/>
      <c r="AT74" s="1000"/>
      <c r="AU74" s="1000">
        <v>19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552</v>
      </c>
      <c r="C75" s="1004"/>
      <c r="D75" s="1004"/>
      <c r="E75" s="1004"/>
      <c r="F75" s="1004"/>
      <c r="G75" s="1004"/>
      <c r="H75" s="1004"/>
      <c r="I75" s="1004"/>
      <c r="J75" s="1004"/>
      <c r="K75" s="1004"/>
      <c r="L75" s="1004"/>
      <c r="M75" s="1004"/>
      <c r="N75" s="1004"/>
      <c r="O75" s="1004"/>
      <c r="P75" s="1005"/>
      <c r="Q75" s="1007">
        <v>5</v>
      </c>
      <c r="R75" s="1008"/>
      <c r="S75" s="1008"/>
      <c r="T75" s="1008"/>
      <c r="U75" s="1009"/>
      <c r="V75" s="1010">
        <v>5</v>
      </c>
      <c r="W75" s="1008"/>
      <c r="X75" s="1008"/>
      <c r="Y75" s="1008"/>
      <c r="Z75" s="1009"/>
      <c r="AA75" s="1010">
        <v>0</v>
      </c>
      <c r="AB75" s="1008"/>
      <c r="AC75" s="1008"/>
      <c r="AD75" s="1008"/>
      <c r="AE75" s="1009"/>
      <c r="AF75" s="1010">
        <v>0</v>
      </c>
      <c r="AG75" s="1008"/>
      <c r="AH75" s="1008"/>
      <c r="AI75" s="1008"/>
      <c r="AJ75" s="1009"/>
      <c r="AK75" s="1010" t="s">
        <v>559</v>
      </c>
      <c r="AL75" s="1008"/>
      <c r="AM75" s="1008"/>
      <c r="AN75" s="1008"/>
      <c r="AO75" s="1009"/>
      <c r="AP75" s="1010" t="s">
        <v>559</v>
      </c>
      <c r="AQ75" s="1008"/>
      <c r="AR75" s="1008"/>
      <c r="AS75" s="1008"/>
      <c r="AT75" s="1009"/>
      <c r="AU75" s="1010" t="s">
        <v>559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553</v>
      </c>
      <c r="C76" s="1004"/>
      <c r="D76" s="1004"/>
      <c r="E76" s="1004"/>
      <c r="F76" s="1004"/>
      <c r="G76" s="1004"/>
      <c r="H76" s="1004"/>
      <c r="I76" s="1004"/>
      <c r="J76" s="1004"/>
      <c r="K76" s="1004"/>
      <c r="L76" s="1004"/>
      <c r="M76" s="1004"/>
      <c r="N76" s="1004"/>
      <c r="O76" s="1004"/>
      <c r="P76" s="1005"/>
      <c r="Q76" s="1007">
        <v>67</v>
      </c>
      <c r="R76" s="1008"/>
      <c r="S76" s="1008"/>
      <c r="T76" s="1008"/>
      <c r="U76" s="1009"/>
      <c r="V76" s="1010">
        <v>56</v>
      </c>
      <c r="W76" s="1008"/>
      <c r="X76" s="1008"/>
      <c r="Y76" s="1008"/>
      <c r="Z76" s="1009"/>
      <c r="AA76" s="1010">
        <v>11</v>
      </c>
      <c r="AB76" s="1008"/>
      <c r="AC76" s="1008"/>
      <c r="AD76" s="1008"/>
      <c r="AE76" s="1009"/>
      <c r="AF76" s="1010">
        <v>11</v>
      </c>
      <c r="AG76" s="1008"/>
      <c r="AH76" s="1008"/>
      <c r="AI76" s="1008"/>
      <c r="AJ76" s="1009"/>
      <c r="AK76" s="1010" t="s">
        <v>559</v>
      </c>
      <c r="AL76" s="1008"/>
      <c r="AM76" s="1008"/>
      <c r="AN76" s="1008"/>
      <c r="AO76" s="1009"/>
      <c r="AP76" s="1010" t="s">
        <v>561</v>
      </c>
      <c r="AQ76" s="1008"/>
      <c r="AR76" s="1008"/>
      <c r="AS76" s="1008"/>
      <c r="AT76" s="1009"/>
      <c r="AU76" s="1010" t="s">
        <v>559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554</v>
      </c>
      <c r="C77" s="1004"/>
      <c r="D77" s="1004"/>
      <c r="E77" s="1004"/>
      <c r="F77" s="1004"/>
      <c r="G77" s="1004"/>
      <c r="H77" s="1004"/>
      <c r="I77" s="1004"/>
      <c r="J77" s="1004"/>
      <c r="K77" s="1004"/>
      <c r="L77" s="1004"/>
      <c r="M77" s="1004"/>
      <c r="N77" s="1004"/>
      <c r="O77" s="1004"/>
      <c r="P77" s="1005"/>
      <c r="Q77" s="1007">
        <v>316</v>
      </c>
      <c r="R77" s="1008"/>
      <c r="S77" s="1008"/>
      <c r="T77" s="1008"/>
      <c r="U77" s="1009"/>
      <c r="V77" s="1010">
        <v>263</v>
      </c>
      <c r="W77" s="1008"/>
      <c r="X77" s="1008"/>
      <c r="Y77" s="1008"/>
      <c r="Z77" s="1009"/>
      <c r="AA77" s="1010">
        <v>53</v>
      </c>
      <c r="AB77" s="1008"/>
      <c r="AC77" s="1008"/>
      <c r="AD77" s="1008"/>
      <c r="AE77" s="1009"/>
      <c r="AF77" s="1010">
        <v>53</v>
      </c>
      <c r="AG77" s="1008"/>
      <c r="AH77" s="1008"/>
      <c r="AI77" s="1008"/>
      <c r="AJ77" s="1009"/>
      <c r="AK77" s="1010" t="s">
        <v>559</v>
      </c>
      <c r="AL77" s="1008"/>
      <c r="AM77" s="1008"/>
      <c r="AN77" s="1008"/>
      <c r="AO77" s="1009"/>
      <c r="AP77" s="1010" t="s">
        <v>559</v>
      </c>
      <c r="AQ77" s="1008"/>
      <c r="AR77" s="1008"/>
      <c r="AS77" s="1008"/>
      <c r="AT77" s="1009"/>
      <c r="AU77" s="1010" t="s">
        <v>560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555</v>
      </c>
      <c r="C78" s="1004"/>
      <c r="D78" s="1004"/>
      <c r="E78" s="1004"/>
      <c r="F78" s="1004"/>
      <c r="G78" s="1004"/>
      <c r="H78" s="1004"/>
      <c r="I78" s="1004"/>
      <c r="J78" s="1004"/>
      <c r="K78" s="1004"/>
      <c r="L78" s="1004"/>
      <c r="M78" s="1004"/>
      <c r="N78" s="1004"/>
      <c r="O78" s="1004"/>
      <c r="P78" s="1005"/>
      <c r="Q78" s="1006">
        <v>190</v>
      </c>
      <c r="R78" s="1000"/>
      <c r="S78" s="1000"/>
      <c r="T78" s="1000"/>
      <c r="U78" s="1000"/>
      <c r="V78" s="1000">
        <v>148</v>
      </c>
      <c r="W78" s="1000"/>
      <c r="X78" s="1000"/>
      <c r="Y78" s="1000"/>
      <c r="Z78" s="1000"/>
      <c r="AA78" s="1000">
        <v>43</v>
      </c>
      <c r="AB78" s="1000"/>
      <c r="AC78" s="1000"/>
      <c r="AD78" s="1000"/>
      <c r="AE78" s="1000"/>
      <c r="AF78" s="1000">
        <v>43</v>
      </c>
      <c r="AG78" s="1000"/>
      <c r="AH78" s="1000"/>
      <c r="AI78" s="1000"/>
      <c r="AJ78" s="1000"/>
      <c r="AK78" s="1000" t="s">
        <v>559</v>
      </c>
      <c r="AL78" s="1000"/>
      <c r="AM78" s="1000"/>
      <c r="AN78" s="1000"/>
      <c r="AO78" s="1000"/>
      <c r="AP78" s="1000" t="s">
        <v>559</v>
      </c>
      <c r="AQ78" s="1000"/>
      <c r="AR78" s="1000"/>
      <c r="AS78" s="1000"/>
      <c r="AT78" s="1000"/>
      <c r="AU78" s="1000" t="s">
        <v>559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556</v>
      </c>
      <c r="C79" s="1004"/>
      <c r="D79" s="1004"/>
      <c r="E79" s="1004"/>
      <c r="F79" s="1004"/>
      <c r="G79" s="1004"/>
      <c r="H79" s="1004"/>
      <c r="I79" s="1004"/>
      <c r="J79" s="1004"/>
      <c r="K79" s="1004"/>
      <c r="L79" s="1004"/>
      <c r="M79" s="1004"/>
      <c r="N79" s="1004"/>
      <c r="O79" s="1004"/>
      <c r="P79" s="1005"/>
      <c r="Q79" s="1006">
        <v>893</v>
      </c>
      <c r="R79" s="1000"/>
      <c r="S79" s="1000"/>
      <c r="T79" s="1000"/>
      <c r="U79" s="1000"/>
      <c r="V79" s="1000">
        <v>751</v>
      </c>
      <c r="W79" s="1000"/>
      <c r="X79" s="1000"/>
      <c r="Y79" s="1000"/>
      <c r="Z79" s="1000"/>
      <c r="AA79" s="1000">
        <v>141</v>
      </c>
      <c r="AB79" s="1000"/>
      <c r="AC79" s="1000"/>
      <c r="AD79" s="1000"/>
      <c r="AE79" s="1000"/>
      <c r="AF79" s="1000">
        <v>141</v>
      </c>
      <c r="AG79" s="1000"/>
      <c r="AH79" s="1000"/>
      <c r="AI79" s="1000"/>
      <c r="AJ79" s="1000"/>
      <c r="AK79" s="1000" t="s">
        <v>559</v>
      </c>
      <c r="AL79" s="1000"/>
      <c r="AM79" s="1000"/>
      <c r="AN79" s="1000"/>
      <c r="AO79" s="1000"/>
      <c r="AP79" s="1000" t="s">
        <v>559</v>
      </c>
      <c r="AQ79" s="1000"/>
      <c r="AR79" s="1000"/>
      <c r="AS79" s="1000"/>
      <c r="AT79" s="1000"/>
      <c r="AU79" s="1000" t="s">
        <v>559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557</v>
      </c>
      <c r="C80" s="1004"/>
      <c r="D80" s="1004"/>
      <c r="E80" s="1004"/>
      <c r="F80" s="1004"/>
      <c r="G80" s="1004"/>
      <c r="H80" s="1004"/>
      <c r="I80" s="1004"/>
      <c r="J80" s="1004"/>
      <c r="K80" s="1004"/>
      <c r="L80" s="1004"/>
      <c r="M80" s="1004"/>
      <c r="N80" s="1004"/>
      <c r="O80" s="1004"/>
      <c r="P80" s="1005"/>
      <c r="Q80" s="1006">
        <v>122</v>
      </c>
      <c r="R80" s="1000"/>
      <c r="S80" s="1000"/>
      <c r="T80" s="1000"/>
      <c r="U80" s="1000"/>
      <c r="V80" s="1000">
        <v>96</v>
      </c>
      <c r="W80" s="1000"/>
      <c r="X80" s="1000"/>
      <c r="Y80" s="1000"/>
      <c r="Z80" s="1000"/>
      <c r="AA80" s="1000">
        <v>26</v>
      </c>
      <c r="AB80" s="1000"/>
      <c r="AC80" s="1000"/>
      <c r="AD80" s="1000"/>
      <c r="AE80" s="1000"/>
      <c r="AF80" s="1000">
        <v>26</v>
      </c>
      <c r="AG80" s="1000"/>
      <c r="AH80" s="1000"/>
      <c r="AI80" s="1000"/>
      <c r="AJ80" s="1000"/>
      <c r="AK80" s="1000" t="s">
        <v>559</v>
      </c>
      <c r="AL80" s="1000"/>
      <c r="AM80" s="1000"/>
      <c r="AN80" s="1000"/>
      <c r="AO80" s="1000"/>
      <c r="AP80" s="1000" t="s">
        <v>559</v>
      </c>
      <c r="AQ80" s="1000"/>
      <c r="AR80" s="1000"/>
      <c r="AS80" s="1000"/>
      <c r="AT80" s="1000"/>
      <c r="AU80" s="1000" t="s">
        <v>559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558</v>
      </c>
      <c r="C81" s="1004"/>
      <c r="D81" s="1004"/>
      <c r="E81" s="1004"/>
      <c r="F81" s="1004"/>
      <c r="G81" s="1004"/>
      <c r="H81" s="1004"/>
      <c r="I81" s="1004"/>
      <c r="J81" s="1004"/>
      <c r="K81" s="1004"/>
      <c r="L81" s="1004"/>
      <c r="M81" s="1004"/>
      <c r="N81" s="1004"/>
      <c r="O81" s="1004"/>
      <c r="P81" s="1005"/>
      <c r="Q81" s="1006">
        <v>860</v>
      </c>
      <c r="R81" s="1000"/>
      <c r="S81" s="1000"/>
      <c r="T81" s="1000"/>
      <c r="U81" s="1000"/>
      <c r="V81" s="1000">
        <v>764</v>
      </c>
      <c r="W81" s="1000"/>
      <c r="X81" s="1000"/>
      <c r="Y81" s="1000"/>
      <c r="Z81" s="1000"/>
      <c r="AA81" s="1000">
        <v>97</v>
      </c>
      <c r="AB81" s="1000"/>
      <c r="AC81" s="1000"/>
      <c r="AD81" s="1000"/>
      <c r="AE81" s="1000"/>
      <c r="AF81" s="1000">
        <v>97</v>
      </c>
      <c r="AG81" s="1000"/>
      <c r="AH81" s="1000"/>
      <c r="AI81" s="1000"/>
      <c r="AJ81" s="1000"/>
      <c r="AK81" s="1000">
        <v>27</v>
      </c>
      <c r="AL81" s="1000"/>
      <c r="AM81" s="1000"/>
      <c r="AN81" s="1000"/>
      <c r="AO81" s="1000"/>
      <c r="AP81" s="1000" t="s">
        <v>559</v>
      </c>
      <c r="AQ81" s="1000"/>
      <c r="AR81" s="1000"/>
      <c r="AS81" s="1000"/>
      <c r="AT81" s="1000"/>
      <c r="AU81" s="1000" t="s">
        <v>559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7124</v>
      </c>
      <c r="AG88" s="988"/>
      <c r="AH88" s="988"/>
      <c r="AI88" s="988"/>
      <c r="AJ88" s="988"/>
      <c r="AK88" s="992"/>
      <c r="AL88" s="992"/>
      <c r="AM88" s="992"/>
      <c r="AN88" s="992"/>
      <c r="AO88" s="992"/>
      <c r="AP88" s="988">
        <v>1373</v>
      </c>
      <c r="AQ88" s="988"/>
      <c r="AR88" s="988"/>
      <c r="AS88" s="988"/>
      <c r="AT88" s="988"/>
      <c r="AU88" s="988">
        <v>170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18</v>
      </c>
      <c r="CS102" s="980"/>
      <c r="CT102" s="980"/>
      <c r="CU102" s="980"/>
      <c r="CV102" s="981"/>
      <c r="CW102" s="979" t="s">
        <v>559</v>
      </c>
      <c r="CX102" s="980"/>
      <c r="CY102" s="980"/>
      <c r="CZ102" s="980"/>
      <c r="DA102" s="981"/>
      <c r="DB102" s="979" t="s">
        <v>559</v>
      </c>
      <c r="DC102" s="980"/>
      <c r="DD102" s="980"/>
      <c r="DE102" s="980"/>
      <c r="DF102" s="981"/>
      <c r="DG102" s="979" t="s">
        <v>559</v>
      </c>
      <c r="DH102" s="980"/>
      <c r="DI102" s="980"/>
      <c r="DJ102" s="980"/>
      <c r="DK102" s="981"/>
      <c r="DL102" s="979" t="s">
        <v>559</v>
      </c>
      <c r="DM102" s="980"/>
      <c r="DN102" s="980"/>
      <c r="DO102" s="980"/>
      <c r="DP102" s="981"/>
      <c r="DQ102" s="979" t="s">
        <v>561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1705809</v>
      </c>
      <c r="AB110" s="916"/>
      <c r="AC110" s="916"/>
      <c r="AD110" s="916"/>
      <c r="AE110" s="917"/>
      <c r="AF110" s="918">
        <v>1616835</v>
      </c>
      <c r="AG110" s="916"/>
      <c r="AH110" s="916"/>
      <c r="AI110" s="916"/>
      <c r="AJ110" s="917"/>
      <c r="AK110" s="918">
        <v>1626918</v>
      </c>
      <c r="AL110" s="916"/>
      <c r="AM110" s="916"/>
      <c r="AN110" s="916"/>
      <c r="AO110" s="917"/>
      <c r="AP110" s="919">
        <v>18.2</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18682594</v>
      </c>
      <c r="BR110" s="863"/>
      <c r="BS110" s="863"/>
      <c r="BT110" s="863"/>
      <c r="BU110" s="863"/>
      <c r="BV110" s="863">
        <v>19652581</v>
      </c>
      <c r="BW110" s="863"/>
      <c r="BX110" s="863"/>
      <c r="BY110" s="863"/>
      <c r="BZ110" s="863"/>
      <c r="CA110" s="863">
        <v>20414026</v>
      </c>
      <c r="CB110" s="863"/>
      <c r="CC110" s="863"/>
      <c r="CD110" s="863"/>
      <c r="CE110" s="863"/>
      <c r="CF110" s="887">
        <v>228.4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327684</v>
      </c>
      <c r="BR111" s="835"/>
      <c r="BS111" s="835"/>
      <c r="BT111" s="835"/>
      <c r="BU111" s="835"/>
      <c r="BV111" s="835">
        <v>296171</v>
      </c>
      <c r="BW111" s="835"/>
      <c r="BX111" s="835"/>
      <c r="BY111" s="835"/>
      <c r="BZ111" s="835"/>
      <c r="CA111" s="835">
        <v>263408</v>
      </c>
      <c r="CB111" s="835"/>
      <c r="CC111" s="835"/>
      <c r="CD111" s="835"/>
      <c r="CE111" s="835"/>
      <c r="CF111" s="896">
        <v>2.9</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6416856</v>
      </c>
      <c r="BR112" s="835"/>
      <c r="BS112" s="835"/>
      <c r="BT112" s="835"/>
      <c r="BU112" s="835"/>
      <c r="BV112" s="835">
        <v>6243435</v>
      </c>
      <c r="BW112" s="835"/>
      <c r="BX112" s="835"/>
      <c r="BY112" s="835"/>
      <c r="BZ112" s="835"/>
      <c r="CA112" s="835">
        <v>5912472</v>
      </c>
      <c r="CB112" s="835"/>
      <c r="CC112" s="835"/>
      <c r="CD112" s="835"/>
      <c r="CE112" s="835"/>
      <c r="CF112" s="896">
        <v>66.2</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316132</v>
      </c>
      <c r="DH112" s="835"/>
      <c r="DI112" s="835"/>
      <c r="DJ112" s="835"/>
      <c r="DK112" s="835"/>
      <c r="DL112" s="835">
        <v>290563</v>
      </c>
      <c r="DM112" s="835"/>
      <c r="DN112" s="835"/>
      <c r="DO112" s="835"/>
      <c r="DP112" s="835"/>
      <c r="DQ112" s="835">
        <v>260684</v>
      </c>
      <c r="DR112" s="835"/>
      <c r="DS112" s="835"/>
      <c r="DT112" s="835"/>
      <c r="DU112" s="835"/>
      <c r="DV112" s="812">
        <v>2.9</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347911</v>
      </c>
      <c r="AB113" s="944"/>
      <c r="AC113" s="944"/>
      <c r="AD113" s="944"/>
      <c r="AE113" s="945"/>
      <c r="AF113" s="946">
        <v>325606</v>
      </c>
      <c r="AG113" s="944"/>
      <c r="AH113" s="944"/>
      <c r="AI113" s="944"/>
      <c r="AJ113" s="945"/>
      <c r="AK113" s="946">
        <v>347208</v>
      </c>
      <c r="AL113" s="944"/>
      <c r="AM113" s="944"/>
      <c r="AN113" s="944"/>
      <c r="AO113" s="945"/>
      <c r="AP113" s="947">
        <v>3.9</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241124</v>
      </c>
      <c r="BR113" s="835"/>
      <c r="BS113" s="835"/>
      <c r="BT113" s="835"/>
      <c r="BU113" s="835"/>
      <c r="BV113" s="835">
        <v>191333</v>
      </c>
      <c r="BW113" s="835"/>
      <c r="BX113" s="835"/>
      <c r="BY113" s="835"/>
      <c r="BZ113" s="835"/>
      <c r="CA113" s="835">
        <v>169850</v>
      </c>
      <c r="CB113" s="835"/>
      <c r="CC113" s="835"/>
      <c r="CD113" s="835"/>
      <c r="CE113" s="835"/>
      <c r="CF113" s="896">
        <v>1.9</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10185</v>
      </c>
      <c r="DH113" s="798"/>
      <c r="DI113" s="798"/>
      <c r="DJ113" s="798"/>
      <c r="DK113" s="799"/>
      <c r="DL113" s="800">
        <v>4697</v>
      </c>
      <c r="DM113" s="798"/>
      <c r="DN113" s="798"/>
      <c r="DO113" s="798"/>
      <c r="DP113" s="799"/>
      <c r="DQ113" s="800">
        <v>2268</v>
      </c>
      <c r="DR113" s="798"/>
      <c r="DS113" s="798"/>
      <c r="DT113" s="798"/>
      <c r="DU113" s="799"/>
      <c r="DV113" s="845">
        <v>0</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134884</v>
      </c>
      <c r="AB114" s="798"/>
      <c r="AC114" s="798"/>
      <c r="AD114" s="798"/>
      <c r="AE114" s="799"/>
      <c r="AF114" s="800">
        <v>101917</v>
      </c>
      <c r="AG114" s="798"/>
      <c r="AH114" s="798"/>
      <c r="AI114" s="798"/>
      <c r="AJ114" s="799"/>
      <c r="AK114" s="800">
        <v>37890</v>
      </c>
      <c r="AL114" s="798"/>
      <c r="AM114" s="798"/>
      <c r="AN114" s="798"/>
      <c r="AO114" s="799"/>
      <c r="AP114" s="845">
        <v>0.4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2878789</v>
      </c>
      <c r="BR114" s="835"/>
      <c r="BS114" s="835"/>
      <c r="BT114" s="835"/>
      <c r="BU114" s="835"/>
      <c r="BV114" s="835">
        <v>2764633</v>
      </c>
      <c r="BW114" s="835"/>
      <c r="BX114" s="835"/>
      <c r="BY114" s="835"/>
      <c r="BZ114" s="835"/>
      <c r="CA114" s="835">
        <v>2732209</v>
      </c>
      <c r="CB114" s="835"/>
      <c r="CC114" s="835"/>
      <c r="CD114" s="835"/>
      <c r="CE114" s="835"/>
      <c r="CF114" s="896">
        <v>30.6</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36983</v>
      </c>
      <c r="AB115" s="944"/>
      <c r="AC115" s="944"/>
      <c r="AD115" s="944"/>
      <c r="AE115" s="945"/>
      <c r="AF115" s="946">
        <v>32725</v>
      </c>
      <c r="AG115" s="944"/>
      <c r="AH115" s="944"/>
      <c r="AI115" s="944"/>
      <c r="AJ115" s="945"/>
      <c r="AK115" s="946">
        <v>28184</v>
      </c>
      <c r="AL115" s="944"/>
      <c r="AM115" s="944"/>
      <c r="AN115" s="944"/>
      <c r="AO115" s="945"/>
      <c r="AP115" s="947">
        <v>0.3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171996</v>
      </c>
      <c r="BR115" s="835"/>
      <c r="BS115" s="835"/>
      <c r="BT115" s="835"/>
      <c r="BU115" s="835"/>
      <c r="BV115" s="835">
        <v>55998</v>
      </c>
      <c r="BW115" s="835"/>
      <c r="BX115" s="835"/>
      <c r="BY115" s="835"/>
      <c r="BZ115" s="835"/>
      <c r="CA115" s="835" t="s">
        <v>223</v>
      </c>
      <c r="CB115" s="835"/>
      <c r="CC115" s="835"/>
      <c r="CD115" s="835"/>
      <c r="CE115" s="835"/>
      <c r="CF115" s="896" t="s">
        <v>223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2225587</v>
      </c>
      <c r="AB117" s="930"/>
      <c r="AC117" s="930"/>
      <c r="AD117" s="930"/>
      <c r="AE117" s="931"/>
      <c r="AF117" s="932">
        <v>2077083</v>
      </c>
      <c r="AG117" s="930"/>
      <c r="AH117" s="930"/>
      <c r="AI117" s="930"/>
      <c r="AJ117" s="931"/>
      <c r="AK117" s="932">
        <v>2040200</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28719043</v>
      </c>
      <c r="BR119" s="866"/>
      <c r="BS119" s="866"/>
      <c r="BT119" s="866"/>
      <c r="BU119" s="866"/>
      <c r="BV119" s="866">
        <v>29204151</v>
      </c>
      <c r="BW119" s="866"/>
      <c r="BX119" s="866"/>
      <c r="BY119" s="866"/>
      <c r="BZ119" s="866"/>
      <c r="CA119" s="866">
        <v>29491965</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1367</v>
      </c>
      <c r="DH119" s="781"/>
      <c r="DI119" s="781"/>
      <c r="DJ119" s="781"/>
      <c r="DK119" s="782"/>
      <c r="DL119" s="783">
        <v>911</v>
      </c>
      <c r="DM119" s="781"/>
      <c r="DN119" s="781"/>
      <c r="DO119" s="781"/>
      <c r="DP119" s="782"/>
      <c r="DQ119" s="783">
        <v>456</v>
      </c>
      <c r="DR119" s="781"/>
      <c r="DS119" s="781"/>
      <c r="DT119" s="781"/>
      <c r="DU119" s="782"/>
      <c r="DV119" s="869">
        <v>0</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3048299</v>
      </c>
      <c r="BR120" s="863"/>
      <c r="BS120" s="863"/>
      <c r="BT120" s="863"/>
      <c r="BU120" s="863"/>
      <c r="BV120" s="863">
        <v>3207633</v>
      </c>
      <c r="BW120" s="863"/>
      <c r="BX120" s="863"/>
      <c r="BY120" s="863"/>
      <c r="BZ120" s="863"/>
      <c r="CA120" s="863">
        <v>3373543</v>
      </c>
      <c r="CB120" s="863"/>
      <c r="CC120" s="863"/>
      <c r="CD120" s="863"/>
      <c r="CE120" s="863"/>
      <c r="CF120" s="887">
        <v>37.700000000000003</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5725545</v>
      </c>
      <c r="DH120" s="863"/>
      <c r="DI120" s="863"/>
      <c r="DJ120" s="863"/>
      <c r="DK120" s="863"/>
      <c r="DL120" s="863">
        <v>5839863</v>
      </c>
      <c r="DM120" s="863"/>
      <c r="DN120" s="863"/>
      <c r="DO120" s="863"/>
      <c r="DP120" s="863"/>
      <c r="DQ120" s="863">
        <v>5690486</v>
      </c>
      <c r="DR120" s="863"/>
      <c r="DS120" s="863"/>
      <c r="DT120" s="863"/>
      <c r="DU120" s="863"/>
      <c r="DV120" s="864">
        <v>63.7</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36528</v>
      </c>
      <c r="AB121" s="798"/>
      <c r="AC121" s="798"/>
      <c r="AD121" s="798"/>
      <c r="AE121" s="799"/>
      <c r="AF121" s="800">
        <v>32270</v>
      </c>
      <c r="AG121" s="798"/>
      <c r="AH121" s="798"/>
      <c r="AI121" s="798"/>
      <c r="AJ121" s="799"/>
      <c r="AK121" s="800">
        <v>27729</v>
      </c>
      <c r="AL121" s="798"/>
      <c r="AM121" s="798"/>
      <c r="AN121" s="798"/>
      <c r="AO121" s="799"/>
      <c r="AP121" s="845">
        <v>0.3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1142003</v>
      </c>
      <c r="BR121" s="835"/>
      <c r="BS121" s="835"/>
      <c r="BT121" s="835"/>
      <c r="BU121" s="835"/>
      <c r="BV121" s="835">
        <v>1104961</v>
      </c>
      <c r="BW121" s="835"/>
      <c r="BX121" s="835"/>
      <c r="BY121" s="835"/>
      <c r="BZ121" s="835"/>
      <c r="CA121" s="835">
        <v>1118769</v>
      </c>
      <c r="CB121" s="835"/>
      <c r="CC121" s="835"/>
      <c r="CD121" s="835"/>
      <c r="CE121" s="835"/>
      <c r="CF121" s="896">
        <v>12.5</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691311</v>
      </c>
      <c r="DH121" s="835"/>
      <c r="DI121" s="835"/>
      <c r="DJ121" s="835"/>
      <c r="DK121" s="835"/>
      <c r="DL121" s="835">
        <v>403572</v>
      </c>
      <c r="DM121" s="835"/>
      <c r="DN121" s="835"/>
      <c r="DO121" s="835"/>
      <c r="DP121" s="835"/>
      <c r="DQ121" s="835">
        <v>221986</v>
      </c>
      <c r="DR121" s="835"/>
      <c r="DS121" s="835"/>
      <c r="DT121" s="835"/>
      <c r="DU121" s="835"/>
      <c r="DV121" s="812">
        <v>2.5</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17250694</v>
      </c>
      <c r="BR122" s="866"/>
      <c r="BS122" s="866"/>
      <c r="BT122" s="866"/>
      <c r="BU122" s="866"/>
      <c r="BV122" s="866">
        <v>18003897</v>
      </c>
      <c r="BW122" s="866"/>
      <c r="BX122" s="866"/>
      <c r="BY122" s="866"/>
      <c r="BZ122" s="866"/>
      <c r="CA122" s="866">
        <v>18588594</v>
      </c>
      <c r="CB122" s="866"/>
      <c r="CC122" s="866"/>
      <c r="CD122" s="866"/>
      <c r="CE122" s="866"/>
      <c r="CF122" s="867">
        <v>208</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21440996</v>
      </c>
      <c r="BR123" s="854"/>
      <c r="BS123" s="854"/>
      <c r="BT123" s="854"/>
      <c r="BU123" s="854"/>
      <c r="BV123" s="854">
        <v>22316491</v>
      </c>
      <c r="BW123" s="854"/>
      <c r="BX123" s="854"/>
      <c r="BY123" s="854"/>
      <c r="BZ123" s="854"/>
      <c r="CA123" s="854">
        <v>23080906</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81.8</v>
      </c>
      <c r="BR124" s="852"/>
      <c r="BS124" s="852"/>
      <c r="BT124" s="852"/>
      <c r="BU124" s="852"/>
      <c r="BV124" s="852">
        <v>75.599999999999994</v>
      </c>
      <c r="BW124" s="852"/>
      <c r="BX124" s="852"/>
      <c r="BY124" s="852"/>
      <c r="BZ124" s="852"/>
      <c r="CA124" s="852">
        <v>71.7</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446</v>
      </c>
      <c r="DH124" s="781"/>
      <c r="DI124" s="781"/>
      <c r="DJ124" s="781"/>
      <c r="DK124" s="782"/>
      <c r="DL124" s="783" t="s">
        <v>446</v>
      </c>
      <c r="DM124" s="781"/>
      <c r="DN124" s="781"/>
      <c r="DO124" s="781"/>
      <c r="DP124" s="782"/>
      <c r="DQ124" s="783" t="s">
        <v>446</v>
      </c>
      <c r="DR124" s="781"/>
      <c r="DS124" s="781"/>
      <c r="DT124" s="781"/>
      <c r="DU124" s="782"/>
      <c r="DV124" s="869" t="s">
        <v>446</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446</v>
      </c>
      <c r="AB125" s="798"/>
      <c r="AC125" s="798"/>
      <c r="AD125" s="798"/>
      <c r="AE125" s="799"/>
      <c r="AF125" s="800" t="s">
        <v>446</v>
      </c>
      <c r="AG125" s="798"/>
      <c r="AH125" s="798"/>
      <c r="AI125" s="798"/>
      <c r="AJ125" s="799"/>
      <c r="AK125" s="800" t="s">
        <v>446</v>
      </c>
      <c r="AL125" s="798"/>
      <c r="AM125" s="798"/>
      <c r="AN125" s="798"/>
      <c r="AO125" s="799"/>
      <c r="AP125" s="845" t="s">
        <v>446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446</v>
      </c>
      <c r="DH125" s="863"/>
      <c r="DI125" s="863"/>
      <c r="DJ125" s="863"/>
      <c r="DK125" s="863"/>
      <c r="DL125" s="863" t="s">
        <v>446</v>
      </c>
      <c r="DM125" s="863"/>
      <c r="DN125" s="863"/>
      <c r="DO125" s="863"/>
      <c r="DP125" s="863"/>
      <c r="DQ125" s="863" t="s">
        <v>446</v>
      </c>
      <c r="DR125" s="863"/>
      <c r="DS125" s="863"/>
      <c r="DT125" s="863"/>
      <c r="DU125" s="863"/>
      <c r="DV125" s="864" t="s">
        <v>446</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455</v>
      </c>
      <c r="AB126" s="798"/>
      <c r="AC126" s="798"/>
      <c r="AD126" s="798"/>
      <c r="AE126" s="799"/>
      <c r="AF126" s="800">
        <v>455</v>
      </c>
      <c r="AG126" s="798"/>
      <c r="AH126" s="798"/>
      <c r="AI126" s="798"/>
      <c r="AJ126" s="799"/>
      <c r="AK126" s="800">
        <v>455</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446</v>
      </c>
      <c r="DH126" s="835"/>
      <c r="DI126" s="835"/>
      <c r="DJ126" s="835"/>
      <c r="DK126" s="835"/>
      <c r="DL126" s="835" t="s">
        <v>446</v>
      </c>
      <c r="DM126" s="835"/>
      <c r="DN126" s="835"/>
      <c r="DO126" s="835"/>
      <c r="DP126" s="835"/>
      <c r="DQ126" s="835" t="s">
        <v>446</v>
      </c>
      <c r="DR126" s="835"/>
      <c r="DS126" s="835"/>
      <c r="DT126" s="835"/>
      <c r="DU126" s="835"/>
      <c r="DV126" s="812" t="s">
        <v>446</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446</v>
      </c>
      <c r="AB127" s="798"/>
      <c r="AC127" s="798"/>
      <c r="AD127" s="798"/>
      <c r="AE127" s="799"/>
      <c r="AF127" s="800" t="s">
        <v>446</v>
      </c>
      <c r="AG127" s="798"/>
      <c r="AH127" s="798"/>
      <c r="AI127" s="798"/>
      <c r="AJ127" s="799"/>
      <c r="AK127" s="800" t="s">
        <v>446</v>
      </c>
      <c r="AL127" s="798"/>
      <c r="AM127" s="798"/>
      <c r="AN127" s="798"/>
      <c r="AO127" s="799"/>
      <c r="AP127" s="845" t="s">
        <v>446</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446</v>
      </c>
      <c r="DH127" s="835"/>
      <c r="DI127" s="835"/>
      <c r="DJ127" s="835"/>
      <c r="DK127" s="835"/>
      <c r="DL127" s="835" t="s">
        <v>446</v>
      </c>
      <c r="DM127" s="835"/>
      <c r="DN127" s="835"/>
      <c r="DO127" s="835"/>
      <c r="DP127" s="835"/>
      <c r="DQ127" s="835" t="s">
        <v>446</v>
      </c>
      <c r="DR127" s="835"/>
      <c r="DS127" s="835"/>
      <c r="DT127" s="835"/>
      <c r="DU127" s="835"/>
      <c r="DV127" s="812" t="s">
        <v>446</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43106</v>
      </c>
      <c r="AB128" s="819"/>
      <c r="AC128" s="819"/>
      <c r="AD128" s="819"/>
      <c r="AE128" s="820"/>
      <c r="AF128" s="821">
        <v>44212</v>
      </c>
      <c r="AG128" s="819"/>
      <c r="AH128" s="819"/>
      <c r="AI128" s="819"/>
      <c r="AJ128" s="820"/>
      <c r="AK128" s="821">
        <v>54236</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223</v>
      </c>
      <c r="BG128" s="805"/>
      <c r="BH128" s="805"/>
      <c r="BI128" s="805"/>
      <c r="BJ128" s="805"/>
      <c r="BK128" s="805"/>
      <c r="BL128" s="828"/>
      <c r="BM128" s="804">
        <v>13.3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171996</v>
      </c>
      <c r="DH128" s="809"/>
      <c r="DI128" s="809"/>
      <c r="DJ128" s="809"/>
      <c r="DK128" s="809"/>
      <c r="DL128" s="809">
        <v>55998</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10239433</v>
      </c>
      <c r="AB129" s="798"/>
      <c r="AC129" s="798"/>
      <c r="AD129" s="798"/>
      <c r="AE129" s="799"/>
      <c r="AF129" s="800">
        <v>10427439</v>
      </c>
      <c r="AG129" s="798"/>
      <c r="AH129" s="798"/>
      <c r="AI129" s="798"/>
      <c r="AJ129" s="799"/>
      <c r="AK129" s="800">
        <v>10212613</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223</v>
      </c>
      <c r="BG129" s="788"/>
      <c r="BH129" s="788"/>
      <c r="BI129" s="788"/>
      <c r="BJ129" s="788"/>
      <c r="BK129" s="788"/>
      <c r="BL129" s="789"/>
      <c r="BM129" s="787">
        <v>18.3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1344990</v>
      </c>
      <c r="AB130" s="798"/>
      <c r="AC130" s="798"/>
      <c r="AD130" s="798"/>
      <c r="AE130" s="799"/>
      <c r="AF130" s="800">
        <v>1322303</v>
      </c>
      <c r="AG130" s="798"/>
      <c r="AH130" s="798"/>
      <c r="AI130" s="798"/>
      <c r="AJ130" s="799"/>
      <c r="AK130" s="800">
        <v>1275921</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8.3000000000000007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8894443</v>
      </c>
      <c r="AB131" s="781"/>
      <c r="AC131" s="781"/>
      <c r="AD131" s="781"/>
      <c r="AE131" s="782"/>
      <c r="AF131" s="783">
        <v>9105136</v>
      </c>
      <c r="AG131" s="781"/>
      <c r="AH131" s="781"/>
      <c r="AI131" s="781"/>
      <c r="AJ131" s="782"/>
      <c r="AK131" s="783">
        <v>8936692</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71.7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9.4158903489999997</v>
      </c>
      <c r="AB132" s="761"/>
      <c r="AC132" s="761"/>
      <c r="AD132" s="761"/>
      <c r="AE132" s="762"/>
      <c r="AF132" s="763">
        <v>7.8040349969999996</v>
      </c>
      <c r="AG132" s="761"/>
      <c r="AH132" s="761"/>
      <c r="AI132" s="761"/>
      <c r="AJ132" s="762"/>
      <c r="AK132" s="763">
        <v>7.9452553579999998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11.3</v>
      </c>
      <c r="AB133" s="740"/>
      <c r="AC133" s="740"/>
      <c r="AD133" s="740"/>
      <c r="AE133" s="741"/>
      <c r="AF133" s="739">
        <v>9.6</v>
      </c>
      <c r="AG133" s="740"/>
      <c r="AH133" s="740"/>
      <c r="AI133" s="740"/>
      <c r="AJ133" s="741"/>
      <c r="AK133" s="739">
        <v>8.3000000000000007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2276196</v>
      </c>
      <c r="L9" s="266">
        <v>51188</v>
      </c>
      <c r="M9" s="267">
        <v>68135</v>
      </c>
      <c r="N9" s="268">
        <v>-24.9</v>
      </c>
    </row>
    <row r="10" spans="1:16">
      <c r="A10" s="250"/>
      <c r="B10" s="246"/>
      <c r="C10" s="246"/>
      <c r="D10" s="246"/>
      <c r="E10" s="246"/>
      <c r="F10" s="246"/>
      <c r="G10" s="1166" t="s">
        <v>478</v>
      </c>
      <c r="H10" s="1167"/>
      <c r="I10" s="1167"/>
      <c r="J10" s="1168"/>
      <c r="K10" s="269">
        <v>355677</v>
      </c>
      <c r="L10" s="270">
        <v>7999</v>
      </c>
      <c r="M10" s="271">
        <v>7843</v>
      </c>
      <c r="N10" s="272">
        <v>2</v>
      </c>
    </row>
    <row r="11" spans="1:16" ht="13.5" customHeight="1">
      <c r="A11" s="250"/>
      <c r="B11" s="246"/>
      <c r="C11" s="246"/>
      <c r="D11" s="246"/>
      <c r="E11" s="246"/>
      <c r="F11" s="246"/>
      <c r="G11" s="1166" t="s">
        <v>479</v>
      </c>
      <c r="H11" s="1167"/>
      <c r="I11" s="1167"/>
      <c r="J11" s="1168"/>
      <c r="K11" s="269">
        <v>569502</v>
      </c>
      <c r="L11" s="270">
        <v>12807</v>
      </c>
      <c r="M11" s="271">
        <v>8431</v>
      </c>
      <c r="N11" s="272">
        <v>51.9</v>
      </c>
    </row>
    <row r="12" spans="1:16" ht="13.5" customHeight="1">
      <c r="A12" s="250"/>
      <c r="B12" s="246"/>
      <c r="C12" s="246"/>
      <c r="D12" s="246"/>
      <c r="E12" s="246"/>
      <c r="F12" s="246"/>
      <c r="G12" s="1166" t="s">
        <v>480</v>
      </c>
      <c r="H12" s="1167"/>
      <c r="I12" s="1167"/>
      <c r="J12" s="1168"/>
      <c r="K12" s="269" t="s">
        <v>481</v>
      </c>
      <c r="L12" s="270" t="s">
        <v>481</v>
      </c>
      <c r="M12" s="271">
        <v>1146</v>
      </c>
      <c r="N12" s="272" t="s">
        <v>481</v>
      </c>
    </row>
    <row r="13" spans="1:16" ht="13.5" customHeight="1">
      <c r="A13" s="250"/>
      <c r="B13" s="246"/>
      <c r="C13" s="246"/>
      <c r="D13" s="246"/>
      <c r="E13" s="246"/>
      <c r="F13" s="246"/>
      <c r="G13" s="1166" t="s">
        <v>482</v>
      </c>
      <c r="H13" s="1167"/>
      <c r="I13" s="1167"/>
      <c r="J13" s="1168"/>
      <c r="K13" s="269" t="s">
        <v>481</v>
      </c>
      <c r="L13" s="270" t="s">
        <v>481</v>
      </c>
      <c r="M13" s="271">
        <v>13</v>
      </c>
      <c r="N13" s="272" t="s">
        <v>481</v>
      </c>
    </row>
    <row r="14" spans="1:16" ht="13.5" customHeight="1">
      <c r="A14" s="250"/>
      <c r="B14" s="246"/>
      <c r="C14" s="246"/>
      <c r="D14" s="246"/>
      <c r="E14" s="246"/>
      <c r="F14" s="246"/>
      <c r="G14" s="1166" t="s">
        <v>483</v>
      </c>
      <c r="H14" s="1167"/>
      <c r="I14" s="1167"/>
      <c r="J14" s="1168"/>
      <c r="K14" s="269">
        <v>215612</v>
      </c>
      <c r="L14" s="270">
        <v>4849</v>
      </c>
      <c r="M14" s="271">
        <v>2999</v>
      </c>
      <c r="N14" s="272">
        <v>61.7</v>
      </c>
    </row>
    <row r="15" spans="1:16" ht="13.5" customHeight="1">
      <c r="A15" s="250"/>
      <c r="B15" s="246"/>
      <c r="C15" s="246"/>
      <c r="D15" s="246"/>
      <c r="E15" s="246"/>
      <c r="F15" s="246"/>
      <c r="G15" s="1166" t="s">
        <v>484</v>
      </c>
      <c r="H15" s="1167"/>
      <c r="I15" s="1167"/>
      <c r="J15" s="1168"/>
      <c r="K15" s="269">
        <v>60623</v>
      </c>
      <c r="L15" s="270">
        <v>1363</v>
      </c>
      <c r="M15" s="271">
        <v>1559</v>
      </c>
      <c r="N15" s="272">
        <v>-12.6</v>
      </c>
    </row>
    <row r="16" spans="1:16">
      <c r="A16" s="250"/>
      <c r="B16" s="246"/>
      <c r="C16" s="246"/>
      <c r="D16" s="246"/>
      <c r="E16" s="246"/>
      <c r="F16" s="246"/>
      <c r="G16" s="1169" t="s">
        <v>485</v>
      </c>
      <c r="H16" s="1170"/>
      <c r="I16" s="1170"/>
      <c r="J16" s="1171"/>
      <c r="K16" s="270">
        <v>-206680</v>
      </c>
      <c r="L16" s="270">
        <v>-4648</v>
      </c>
      <c r="M16" s="271">
        <v>-6577</v>
      </c>
      <c r="N16" s="272">
        <v>-29.3</v>
      </c>
    </row>
    <row r="17" spans="1:16">
      <c r="A17" s="250"/>
      <c r="B17" s="246"/>
      <c r="C17" s="246"/>
      <c r="D17" s="246"/>
      <c r="E17" s="246"/>
      <c r="F17" s="246"/>
      <c r="G17" s="1169" t="s">
        <v>171</v>
      </c>
      <c r="H17" s="1170"/>
      <c r="I17" s="1170"/>
      <c r="J17" s="1171"/>
      <c r="K17" s="270">
        <v>3270930</v>
      </c>
      <c r="L17" s="270">
        <v>73559</v>
      </c>
      <c r="M17" s="271">
        <v>83548</v>
      </c>
      <c r="N17" s="272">
        <v>-12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6.3</v>
      </c>
      <c r="L21" s="283">
        <v>8.0299999999999994</v>
      </c>
      <c r="M21" s="284">
        <v>-1.73</v>
      </c>
      <c r="N21" s="251"/>
      <c r="O21" s="285"/>
      <c r="P21" s="281"/>
    </row>
    <row r="22" spans="1:16" s="286" customFormat="1">
      <c r="A22" s="281"/>
      <c r="B22" s="251"/>
      <c r="C22" s="251"/>
      <c r="D22" s="251"/>
      <c r="E22" s="251"/>
      <c r="F22" s="251"/>
      <c r="G22" s="1163" t="s">
        <v>491</v>
      </c>
      <c r="H22" s="1164"/>
      <c r="I22" s="1164"/>
      <c r="J22" s="1165"/>
      <c r="K22" s="287">
        <v>96.6</v>
      </c>
      <c r="L22" s="288">
        <v>97.6</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1626918</v>
      </c>
      <c r="L32" s="296">
        <v>36587</v>
      </c>
      <c r="M32" s="297">
        <v>50382</v>
      </c>
      <c r="N32" s="298">
        <v>-27.4</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67</v>
      </c>
      <c r="N34" s="298" t="s">
        <v>481</v>
      </c>
    </row>
    <row r="35" spans="1:16" ht="27" customHeight="1">
      <c r="A35" s="250"/>
      <c r="B35" s="246"/>
      <c r="C35" s="246"/>
      <c r="D35" s="246"/>
      <c r="E35" s="246"/>
      <c r="F35" s="246"/>
      <c r="G35" s="1154" t="s">
        <v>498</v>
      </c>
      <c r="H35" s="1155"/>
      <c r="I35" s="1155"/>
      <c r="J35" s="1156"/>
      <c r="K35" s="296">
        <v>347208</v>
      </c>
      <c r="L35" s="296">
        <v>7808</v>
      </c>
      <c r="M35" s="297">
        <v>21211</v>
      </c>
      <c r="N35" s="298">
        <v>-63.2</v>
      </c>
    </row>
    <row r="36" spans="1:16" ht="27" customHeight="1">
      <c r="A36" s="250"/>
      <c r="B36" s="246"/>
      <c r="C36" s="246"/>
      <c r="D36" s="246"/>
      <c r="E36" s="246"/>
      <c r="F36" s="246"/>
      <c r="G36" s="1154" t="s">
        <v>499</v>
      </c>
      <c r="H36" s="1155"/>
      <c r="I36" s="1155"/>
      <c r="J36" s="1156"/>
      <c r="K36" s="296">
        <v>37890</v>
      </c>
      <c r="L36" s="296">
        <v>852</v>
      </c>
      <c r="M36" s="297">
        <v>3327</v>
      </c>
      <c r="N36" s="298">
        <v>-74.400000000000006</v>
      </c>
    </row>
    <row r="37" spans="1:16" ht="13.5" customHeight="1">
      <c r="A37" s="250"/>
      <c r="B37" s="246"/>
      <c r="C37" s="246"/>
      <c r="D37" s="246"/>
      <c r="E37" s="246"/>
      <c r="F37" s="246"/>
      <c r="G37" s="1154" t="s">
        <v>500</v>
      </c>
      <c r="H37" s="1155"/>
      <c r="I37" s="1155"/>
      <c r="J37" s="1156"/>
      <c r="K37" s="296">
        <v>28184</v>
      </c>
      <c r="L37" s="296">
        <v>634</v>
      </c>
      <c r="M37" s="297">
        <v>797</v>
      </c>
      <c r="N37" s="298">
        <v>-20.5</v>
      </c>
    </row>
    <row r="38" spans="1:16" ht="27" customHeight="1">
      <c r="A38" s="250"/>
      <c r="B38" s="246"/>
      <c r="C38" s="246"/>
      <c r="D38" s="246"/>
      <c r="E38" s="246"/>
      <c r="F38" s="246"/>
      <c r="G38" s="1157" t="s">
        <v>501</v>
      </c>
      <c r="H38" s="1158"/>
      <c r="I38" s="1158"/>
      <c r="J38" s="1159"/>
      <c r="K38" s="299" t="s">
        <v>481</v>
      </c>
      <c r="L38" s="299" t="s">
        <v>481</v>
      </c>
      <c r="M38" s="300">
        <v>3</v>
      </c>
      <c r="N38" s="301" t="s">
        <v>481</v>
      </c>
      <c r="O38" s="295"/>
    </row>
    <row r="39" spans="1:16">
      <c r="A39" s="250"/>
      <c r="B39" s="246"/>
      <c r="C39" s="246"/>
      <c r="D39" s="246"/>
      <c r="E39" s="246"/>
      <c r="F39" s="246"/>
      <c r="G39" s="1157" t="s">
        <v>502</v>
      </c>
      <c r="H39" s="1158"/>
      <c r="I39" s="1158"/>
      <c r="J39" s="1159"/>
      <c r="K39" s="302">
        <v>-54236</v>
      </c>
      <c r="L39" s="302">
        <v>-1220</v>
      </c>
      <c r="M39" s="303">
        <v>-4757</v>
      </c>
      <c r="N39" s="304">
        <v>-74.400000000000006</v>
      </c>
      <c r="O39" s="295"/>
    </row>
    <row r="40" spans="1:16" ht="27" customHeight="1">
      <c r="A40" s="250"/>
      <c r="B40" s="246"/>
      <c r="C40" s="246"/>
      <c r="D40" s="246"/>
      <c r="E40" s="246"/>
      <c r="F40" s="246"/>
      <c r="G40" s="1154" t="s">
        <v>503</v>
      </c>
      <c r="H40" s="1155"/>
      <c r="I40" s="1155"/>
      <c r="J40" s="1156"/>
      <c r="K40" s="302">
        <v>-1275921</v>
      </c>
      <c r="L40" s="302">
        <v>-28694</v>
      </c>
      <c r="M40" s="303">
        <v>-48278</v>
      </c>
      <c r="N40" s="304">
        <v>-40.6</v>
      </c>
      <c r="O40" s="295"/>
    </row>
    <row r="41" spans="1:16">
      <c r="A41" s="250"/>
      <c r="B41" s="246"/>
      <c r="C41" s="246"/>
      <c r="D41" s="246"/>
      <c r="E41" s="246"/>
      <c r="F41" s="246"/>
      <c r="G41" s="1160" t="s">
        <v>283</v>
      </c>
      <c r="H41" s="1161"/>
      <c r="I41" s="1161"/>
      <c r="J41" s="1162"/>
      <c r="K41" s="296">
        <v>710043</v>
      </c>
      <c r="L41" s="302">
        <v>15968</v>
      </c>
      <c r="M41" s="303">
        <v>22752</v>
      </c>
      <c r="N41" s="304">
        <v>-29.8</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1990616</v>
      </c>
      <c r="J51" s="322">
        <v>43710</v>
      </c>
      <c r="K51" s="323">
        <v>-44.5</v>
      </c>
      <c r="L51" s="324">
        <v>70489</v>
      </c>
      <c r="M51" s="325">
        <v>5.0999999999999996</v>
      </c>
      <c r="N51" s="326">
        <v>-49.6</v>
      </c>
    </row>
    <row r="52" spans="1:14">
      <c r="A52" s="250"/>
      <c r="B52" s="246"/>
      <c r="C52" s="246"/>
      <c r="D52" s="246"/>
      <c r="E52" s="246"/>
      <c r="F52" s="246"/>
      <c r="G52" s="327"/>
      <c r="H52" s="328" t="s">
        <v>514</v>
      </c>
      <c r="I52" s="329">
        <v>1272382</v>
      </c>
      <c r="J52" s="330">
        <v>27939</v>
      </c>
      <c r="K52" s="331">
        <v>-0.6</v>
      </c>
      <c r="L52" s="332">
        <v>37817</v>
      </c>
      <c r="M52" s="333">
        <v>1.8</v>
      </c>
      <c r="N52" s="334">
        <v>-2.4</v>
      </c>
    </row>
    <row r="53" spans="1:14">
      <c r="A53" s="250"/>
      <c r="B53" s="246"/>
      <c r="C53" s="246"/>
      <c r="D53" s="246"/>
      <c r="E53" s="246"/>
      <c r="F53" s="246"/>
      <c r="G53" s="312" t="s">
        <v>515</v>
      </c>
      <c r="H53" s="313"/>
      <c r="I53" s="321">
        <v>2290583</v>
      </c>
      <c r="J53" s="322">
        <v>50507</v>
      </c>
      <c r="K53" s="323">
        <v>15.6</v>
      </c>
      <c r="L53" s="324">
        <v>84389</v>
      </c>
      <c r="M53" s="325">
        <v>19.7</v>
      </c>
      <c r="N53" s="326">
        <v>-4.0999999999999996</v>
      </c>
    </row>
    <row r="54" spans="1:14">
      <c r="A54" s="250"/>
      <c r="B54" s="246"/>
      <c r="C54" s="246"/>
      <c r="D54" s="246"/>
      <c r="E54" s="246"/>
      <c r="F54" s="246"/>
      <c r="G54" s="327"/>
      <c r="H54" s="328" t="s">
        <v>514</v>
      </c>
      <c r="I54" s="329">
        <v>988186</v>
      </c>
      <c r="J54" s="330">
        <v>21789</v>
      </c>
      <c r="K54" s="331">
        <v>-22</v>
      </c>
      <c r="L54" s="332">
        <v>44339</v>
      </c>
      <c r="M54" s="333">
        <v>17.2</v>
      </c>
      <c r="N54" s="334">
        <v>-39.200000000000003</v>
      </c>
    </row>
    <row r="55" spans="1:14">
      <c r="A55" s="250"/>
      <c r="B55" s="246"/>
      <c r="C55" s="246"/>
      <c r="D55" s="246"/>
      <c r="E55" s="246"/>
      <c r="F55" s="246"/>
      <c r="G55" s="312" t="s">
        <v>516</v>
      </c>
      <c r="H55" s="313"/>
      <c r="I55" s="321">
        <v>3090370</v>
      </c>
      <c r="J55" s="322">
        <v>68673</v>
      </c>
      <c r="K55" s="323">
        <v>36</v>
      </c>
      <c r="L55" s="324">
        <v>83623</v>
      </c>
      <c r="M55" s="325">
        <v>-0.9</v>
      </c>
      <c r="N55" s="326">
        <v>36.9</v>
      </c>
    </row>
    <row r="56" spans="1:14">
      <c r="A56" s="250"/>
      <c r="B56" s="246"/>
      <c r="C56" s="246"/>
      <c r="D56" s="246"/>
      <c r="E56" s="246"/>
      <c r="F56" s="246"/>
      <c r="G56" s="327"/>
      <c r="H56" s="328" t="s">
        <v>514</v>
      </c>
      <c r="I56" s="329">
        <v>1084104</v>
      </c>
      <c r="J56" s="330">
        <v>24091</v>
      </c>
      <c r="K56" s="331">
        <v>10.6</v>
      </c>
      <c r="L56" s="332">
        <v>48787</v>
      </c>
      <c r="M56" s="333">
        <v>10</v>
      </c>
      <c r="N56" s="334">
        <v>0.6</v>
      </c>
    </row>
    <row r="57" spans="1:14">
      <c r="A57" s="250"/>
      <c r="B57" s="246"/>
      <c r="C57" s="246"/>
      <c r="D57" s="246"/>
      <c r="E57" s="246"/>
      <c r="F57" s="246"/>
      <c r="G57" s="312" t="s">
        <v>517</v>
      </c>
      <c r="H57" s="313"/>
      <c r="I57" s="321">
        <v>2809276</v>
      </c>
      <c r="J57" s="322">
        <v>62807</v>
      </c>
      <c r="K57" s="323">
        <v>-8.5</v>
      </c>
      <c r="L57" s="324">
        <v>81768</v>
      </c>
      <c r="M57" s="325">
        <v>-2.2000000000000002</v>
      </c>
      <c r="N57" s="326">
        <v>-6.3</v>
      </c>
    </row>
    <row r="58" spans="1:14">
      <c r="A58" s="250"/>
      <c r="B58" s="246"/>
      <c r="C58" s="246"/>
      <c r="D58" s="246"/>
      <c r="E58" s="246"/>
      <c r="F58" s="246"/>
      <c r="G58" s="327"/>
      <c r="H58" s="328" t="s">
        <v>514</v>
      </c>
      <c r="I58" s="329">
        <v>1572038</v>
      </c>
      <c r="J58" s="330">
        <v>35146</v>
      </c>
      <c r="K58" s="331">
        <v>45.9</v>
      </c>
      <c r="L58" s="332">
        <v>37917</v>
      </c>
      <c r="M58" s="333">
        <v>-22.3</v>
      </c>
      <c r="N58" s="334">
        <v>68.2</v>
      </c>
    </row>
    <row r="59" spans="1:14">
      <c r="A59" s="250"/>
      <c r="B59" s="246"/>
      <c r="C59" s="246"/>
      <c r="D59" s="246"/>
      <c r="E59" s="246"/>
      <c r="F59" s="246"/>
      <c r="G59" s="312" t="s">
        <v>518</v>
      </c>
      <c r="H59" s="313"/>
      <c r="I59" s="321">
        <v>3321775</v>
      </c>
      <c r="J59" s="322">
        <v>74702</v>
      </c>
      <c r="K59" s="323">
        <v>18.899999999999999</v>
      </c>
      <c r="L59" s="324">
        <v>65876</v>
      </c>
      <c r="M59" s="325">
        <v>-19.399999999999999</v>
      </c>
      <c r="N59" s="326">
        <v>38.299999999999997</v>
      </c>
    </row>
    <row r="60" spans="1:14">
      <c r="A60" s="250"/>
      <c r="B60" s="246"/>
      <c r="C60" s="246"/>
      <c r="D60" s="246"/>
      <c r="E60" s="246"/>
      <c r="F60" s="246"/>
      <c r="G60" s="327"/>
      <c r="H60" s="328" t="s">
        <v>514</v>
      </c>
      <c r="I60" s="335">
        <v>1428122</v>
      </c>
      <c r="J60" s="330">
        <v>32116</v>
      </c>
      <c r="K60" s="331">
        <v>-8.6</v>
      </c>
      <c r="L60" s="332">
        <v>36484</v>
      </c>
      <c r="M60" s="333">
        <v>-3.8</v>
      </c>
      <c r="N60" s="334">
        <v>-4.8</v>
      </c>
    </row>
    <row r="61" spans="1:14">
      <c r="A61" s="250"/>
      <c r="B61" s="246"/>
      <c r="C61" s="246"/>
      <c r="D61" s="246"/>
      <c r="E61" s="246"/>
      <c r="F61" s="246"/>
      <c r="G61" s="312" t="s">
        <v>519</v>
      </c>
      <c r="H61" s="336"/>
      <c r="I61" s="337">
        <v>2700524</v>
      </c>
      <c r="J61" s="338">
        <v>60080</v>
      </c>
      <c r="K61" s="339">
        <v>3.5</v>
      </c>
      <c r="L61" s="340">
        <v>77229</v>
      </c>
      <c r="M61" s="341">
        <v>0.5</v>
      </c>
      <c r="N61" s="326">
        <v>3</v>
      </c>
    </row>
    <row r="62" spans="1:14">
      <c r="A62" s="250"/>
      <c r="B62" s="246"/>
      <c r="C62" s="246"/>
      <c r="D62" s="246"/>
      <c r="E62" s="246"/>
      <c r="F62" s="246"/>
      <c r="G62" s="327"/>
      <c r="H62" s="328" t="s">
        <v>514</v>
      </c>
      <c r="I62" s="329">
        <v>1268966</v>
      </c>
      <c r="J62" s="330">
        <v>28216</v>
      </c>
      <c r="K62" s="331">
        <v>5.0999999999999996</v>
      </c>
      <c r="L62" s="332">
        <v>41069</v>
      </c>
      <c r="M62" s="333">
        <v>0.6</v>
      </c>
      <c r="N62" s="334">
        <v>4.5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13.24</v>
      </c>
      <c r="G47" s="12">
        <v>15.52</v>
      </c>
      <c r="H47" s="12">
        <v>14.17</v>
      </c>
      <c r="I47" s="12">
        <v>14.59</v>
      </c>
      <c r="J47" s="13">
        <v>14.91</v>
      </c>
    </row>
    <row r="48" spans="2:10" ht="57.75" customHeight="1">
      <c r="B48" s="14"/>
      <c r="C48" s="1174" t="s">
        <v>4</v>
      </c>
      <c r="D48" s="1174"/>
      <c r="E48" s="1175"/>
      <c r="F48" s="15">
        <v>12.45</v>
      </c>
      <c r="G48" s="16">
        <v>12.21</v>
      </c>
      <c r="H48" s="16">
        <v>8.02</v>
      </c>
      <c r="I48" s="16">
        <v>11.64</v>
      </c>
      <c r="J48" s="17">
        <v>8.31</v>
      </c>
    </row>
    <row r="49" spans="2:10" ht="57.75" customHeight="1" thickBot="1">
      <c r="B49" s="18"/>
      <c r="C49" s="1176" t="s">
        <v>5</v>
      </c>
      <c r="D49" s="1176"/>
      <c r="E49" s="1177"/>
      <c r="F49" s="19">
        <v>2.8</v>
      </c>
      <c r="G49" s="20">
        <v>2.7</v>
      </c>
      <c r="H49" s="20" t="s">
        <v>526</v>
      </c>
      <c r="I49" s="20">
        <v>4.45</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2018-11-28T09:45:24Z</cp:lastPrinted>
  <dcterms:created xsi:type="dcterms:W3CDTF">2018-01-24T04:00:36Z</dcterms:created>
  <dcterms:modified xsi:type="dcterms:W3CDTF">2018-11-28T09:45:29Z</dcterms:modified>
</cp:coreProperties>
</file>