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一時保存（修正・動作確認用）/"/>
    </mc:Choice>
  </mc:AlternateContent>
  <xr:revisionPtr revIDLastSave="689" documentId="8_{6727E811-3289-4D52-8A6D-DD8FB6F75130}" xr6:coauthVersionLast="47" xr6:coauthVersionMax="47" xr10:uidLastSave="{2554BD3D-7F6C-47B3-B17D-07F3E8AC0E35}"/>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<sst xmlns="http://schemas.openxmlformats.org/spreadsheetml/2006/main" count="4696" uniqueCount="2231">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</sst>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3" t="s">
        <v>2</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C3" s="133"/>
    </row>
    <row r="4" spans="1:29" s="132" customFormat="1" ht="30.75" customHeight="1">
      <c r="A4" s="534" t="s">
        <v>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2" t="s">
        <v>4</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3" t="s">
        <v>5</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6" t="s">
        <v>8</v>
      </c>
      <c r="C18" s="527"/>
      <c r="D18" s="527"/>
      <c r="E18" s="527"/>
      <c r="F18" s="528"/>
      <c r="G18" s="556"/>
      <c r="H18" s="557"/>
      <c r="I18" s="557"/>
      <c r="J18" s="557"/>
      <c r="K18" s="557"/>
      <c r="L18" s="557"/>
      <c r="M18" s="557"/>
      <c r="N18" s="557"/>
      <c r="O18" s="557"/>
      <c r="P18" s="558"/>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35" t="s">
        <v>12</v>
      </c>
      <c r="D22" s="535"/>
      <c r="E22" s="535"/>
      <c r="F22" s="535"/>
      <c r="G22" s="535"/>
      <c r="H22" s="535"/>
      <c r="I22" s="535"/>
      <c r="J22" s="535"/>
      <c r="K22" s="535"/>
      <c r="L22" s="536"/>
      <c r="M22" s="559"/>
      <c r="N22" s="560"/>
      <c r="O22" s="560"/>
      <c r="P22" s="560"/>
      <c r="Q22" s="560"/>
      <c r="R22" s="560"/>
      <c r="S22" s="560"/>
      <c r="T22" s="560"/>
      <c r="U22" s="560"/>
      <c r="V22" s="560"/>
      <c r="W22" s="561"/>
      <c r="X22" s="562"/>
      <c r="Y22" s="134"/>
      <c r="Z22" s="134"/>
      <c r="AA22" s="134"/>
    </row>
    <row r="23" spans="1:31" ht="20.100000000000001" customHeight="1" thickBot="1">
      <c r="A23" s="134"/>
      <c r="B23" s="139"/>
      <c r="C23" s="535" t="s">
        <v>13</v>
      </c>
      <c r="D23" s="535"/>
      <c r="E23" s="535"/>
      <c r="F23" s="535"/>
      <c r="G23" s="535"/>
      <c r="H23" s="535"/>
      <c r="I23" s="535"/>
      <c r="J23" s="535"/>
      <c r="K23" s="535"/>
      <c r="L23" s="536"/>
      <c r="M23" s="551"/>
      <c r="N23" s="552"/>
      <c r="O23" s="552"/>
      <c r="P23" s="552"/>
      <c r="Q23" s="552"/>
      <c r="R23" s="552"/>
      <c r="S23" s="552"/>
      <c r="T23" s="552"/>
      <c r="U23" s="546"/>
      <c r="V23" s="546"/>
      <c r="W23" s="547"/>
      <c r="X23" s="548"/>
      <c r="Y23" s="134"/>
      <c r="Z23" s="134"/>
      <c r="AA23" s="134"/>
      <c r="AC23" s="130" t="s">
        <v>14</v>
      </c>
    </row>
    <row r="24" spans="1:31" ht="20.100000000000001" customHeight="1" thickBot="1">
      <c r="A24" s="134"/>
      <c r="B24" s="138" t="s">
        <v>15</v>
      </c>
      <c r="C24" s="535" t="s">
        <v>16</v>
      </c>
      <c r="D24" s="535"/>
      <c r="E24" s="535"/>
      <c r="F24" s="535"/>
      <c r="G24" s="535"/>
      <c r="H24" s="535"/>
      <c r="I24" s="535"/>
      <c r="J24" s="535"/>
      <c r="K24" s="535"/>
      <c r="L24" s="536"/>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35" t="s">
        <v>18</v>
      </c>
      <c r="D25" s="535"/>
      <c r="E25" s="535"/>
      <c r="F25" s="535"/>
      <c r="G25" s="535"/>
      <c r="H25" s="535"/>
      <c r="I25" s="535"/>
      <c r="J25" s="535"/>
      <c r="K25" s="535"/>
      <c r="L25" s="536"/>
      <c r="M25" s="551"/>
      <c r="N25" s="552"/>
      <c r="O25" s="552"/>
      <c r="P25" s="552"/>
      <c r="Q25" s="552"/>
      <c r="R25" s="552"/>
      <c r="S25" s="552"/>
      <c r="T25" s="552"/>
      <c r="U25" s="538"/>
      <c r="V25" s="538"/>
      <c r="W25" s="539"/>
      <c r="X25" s="540"/>
      <c r="Y25" s="134"/>
      <c r="Z25" s="134"/>
      <c r="AA25" s="134"/>
    </row>
    <row r="26" spans="1:31" ht="20.100000000000001" customHeight="1">
      <c r="A26" s="134"/>
      <c r="B26" s="139"/>
      <c r="C26" s="535" t="s">
        <v>19</v>
      </c>
      <c r="D26" s="535"/>
      <c r="E26" s="535"/>
      <c r="F26" s="535"/>
      <c r="G26" s="535"/>
      <c r="H26" s="535"/>
      <c r="I26" s="535"/>
      <c r="J26" s="535"/>
      <c r="K26" s="535"/>
      <c r="L26" s="536"/>
      <c r="M26" s="551"/>
      <c r="N26" s="552"/>
      <c r="O26" s="552"/>
      <c r="P26" s="552"/>
      <c r="Q26" s="552"/>
      <c r="R26" s="552"/>
      <c r="S26" s="552"/>
      <c r="T26" s="552"/>
      <c r="U26" s="552"/>
      <c r="V26" s="552"/>
      <c r="W26" s="553"/>
      <c r="X26" s="554"/>
      <c r="Y26" s="134"/>
      <c r="Z26" s="134"/>
      <c r="AA26" s="134"/>
    </row>
    <row r="27" spans="1:31" ht="20.100000000000001" customHeight="1">
      <c r="A27" s="134"/>
      <c r="B27" s="138" t="s">
        <v>20</v>
      </c>
      <c r="C27" s="535" t="s">
        <v>21</v>
      </c>
      <c r="D27" s="535"/>
      <c r="E27" s="535"/>
      <c r="F27" s="535"/>
      <c r="G27" s="535"/>
      <c r="H27" s="535"/>
      <c r="I27" s="535"/>
      <c r="J27" s="535"/>
      <c r="K27" s="535"/>
      <c r="L27" s="536"/>
      <c r="M27" s="551"/>
      <c r="N27" s="552"/>
      <c r="O27" s="552"/>
      <c r="P27" s="552"/>
      <c r="Q27" s="552"/>
      <c r="R27" s="552"/>
      <c r="S27" s="552"/>
      <c r="T27" s="552"/>
      <c r="U27" s="552"/>
      <c r="V27" s="552"/>
      <c r="W27" s="553"/>
      <c r="X27" s="554"/>
      <c r="Y27" s="134"/>
      <c r="Z27" s="134"/>
      <c r="AA27" s="134"/>
    </row>
    <row r="28" spans="1:31" ht="20.100000000000001" customHeight="1">
      <c r="A28" s="134"/>
      <c r="B28" s="139"/>
      <c r="C28" s="535" t="s">
        <v>22</v>
      </c>
      <c r="D28" s="535"/>
      <c r="E28" s="535"/>
      <c r="F28" s="535"/>
      <c r="G28" s="535"/>
      <c r="H28" s="535"/>
      <c r="I28" s="535"/>
      <c r="J28" s="535"/>
      <c r="K28" s="535"/>
      <c r="L28" s="536"/>
      <c r="M28" s="545"/>
      <c r="N28" s="546"/>
      <c r="O28" s="546"/>
      <c r="P28" s="546"/>
      <c r="Q28" s="546"/>
      <c r="R28" s="546"/>
      <c r="S28" s="546"/>
      <c r="T28" s="546"/>
      <c r="U28" s="546"/>
      <c r="V28" s="546"/>
      <c r="W28" s="547"/>
      <c r="X28" s="548"/>
      <c r="Y28" s="134"/>
      <c r="Z28" s="134"/>
      <c r="AA28" s="134"/>
    </row>
    <row r="29" spans="1:31" ht="20.100000000000001" customHeight="1">
      <c r="A29" s="134"/>
      <c r="B29" s="549" t="s">
        <v>23</v>
      </c>
      <c r="C29" s="535" t="s">
        <v>12</v>
      </c>
      <c r="D29" s="535"/>
      <c r="E29" s="535"/>
      <c r="F29" s="535"/>
      <c r="G29" s="535"/>
      <c r="H29" s="535"/>
      <c r="I29" s="535"/>
      <c r="J29" s="535"/>
      <c r="K29" s="535"/>
      <c r="L29" s="536"/>
      <c r="M29" s="551"/>
      <c r="N29" s="552"/>
      <c r="O29" s="552"/>
      <c r="P29" s="552"/>
      <c r="Q29" s="552"/>
      <c r="R29" s="552"/>
      <c r="S29" s="552"/>
      <c r="T29" s="552"/>
      <c r="U29" s="552"/>
      <c r="V29" s="552"/>
      <c r="W29" s="553"/>
      <c r="X29" s="554"/>
      <c r="Y29" s="134"/>
      <c r="Z29" s="134"/>
      <c r="AA29" s="134"/>
    </row>
    <row r="30" spans="1:31" ht="20.100000000000001" customHeight="1">
      <c r="A30" s="134"/>
      <c r="B30" s="550"/>
      <c r="C30" s="555" t="s">
        <v>22</v>
      </c>
      <c r="D30" s="555"/>
      <c r="E30" s="555"/>
      <c r="F30" s="555"/>
      <c r="G30" s="555"/>
      <c r="H30" s="555"/>
      <c r="I30" s="555"/>
      <c r="J30" s="555"/>
      <c r="K30" s="555"/>
      <c r="L30" s="555"/>
      <c r="M30" s="551"/>
      <c r="N30" s="552"/>
      <c r="O30" s="552"/>
      <c r="P30" s="552"/>
      <c r="Q30" s="552"/>
      <c r="R30" s="552"/>
      <c r="S30" s="552"/>
      <c r="T30" s="552"/>
      <c r="U30" s="552"/>
      <c r="V30" s="552"/>
      <c r="W30" s="553"/>
      <c r="X30" s="554"/>
      <c r="Y30" s="134"/>
      <c r="Z30" s="134"/>
      <c r="AA30" s="134"/>
    </row>
    <row r="31" spans="1:31" ht="20.100000000000001" customHeight="1">
      <c r="A31" s="134"/>
      <c r="B31" s="138" t="s">
        <v>24</v>
      </c>
      <c r="C31" s="535" t="s">
        <v>25</v>
      </c>
      <c r="D31" s="535"/>
      <c r="E31" s="535"/>
      <c r="F31" s="535"/>
      <c r="G31" s="535"/>
      <c r="H31" s="535"/>
      <c r="I31" s="535"/>
      <c r="J31" s="535"/>
      <c r="K31" s="535"/>
      <c r="L31" s="536"/>
      <c r="M31" s="537"/>
      <c r="N31" s="538"/>
      <c r="O31" s="538"/>
      <c r="P31" s="538"/>
      <c r="Q31" s="538"/>
      <c r="R31" s="538"/>
      <c r="S31" s="538"/>
      <c r="T31" s="538"/>
      <c r="U31" s="538"/>
      <c r="V31" s="538"/>
      <c r="W31" s="539"/>
      <c r="X31" s="540"/>
      <c r="Y31" s="134"/>
      <c r="Z31" s="134"/>
      <c r="AA31" s="134"/>
    </row>
    <row r="32" spans="1:31" ht="20.100000000000001" customHeight="1" thickBot="1">
      <c r="A32" s="134"/>
      <c r="B32" s="144"/>
      <c r="C32" s="535" t="s">
        <v>26</v>
      </c>
      <c r="D32" s="535"/>
      <c r="E32" s="535"/>
      <c r="F32" s="535"/>
      <c r="G32" s="535"/>
      <c r="H32" s="535"/>
      <c r="I32" s="535"/>
      <c r="J32" s="535"/>
      <c r="K32" s="535"/>
      <c r="L32" s="536"/>
      <c r="M32" s="541"/>
      <c r="N32" s="542"/>
      <c r="O32" s="542"/>
      <c r="P32" s="542"/>
      <c r="Q32" s="542"/>
      <c r="R32" s="542"/>
      <c r="S32" s="542"/>
      <c r="T32" s="542"/>
      <c r="U32" s="542"/>
      <c r="V32" s="542"/>
      <c r="W32" s="543"/>
      <c r="X32" s="544"/>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5" t="s">
        <v>29</v>
      </c>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7"/>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4">
        <f>COUNTIF($Y$45:$Y$144,"*介護予防*")</f>
        <v>0</v>
      </c>
      <c r="I38" s="564"/>
      <c r="J38" s="154" t="s">
        <v>32</v>
      </c>
      <c r="K38" s="568"/>
      <c r="L38" s="569"/>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4">
        <f>COUNTIF($Y$45:$Y$144,"*短期利用型*")</f>
        <v>0</v>
      </c>
      <c r="I39" s="564"/>
      <c r="J39" s="154" t="s">
        <v>32</v>
      </c>
      <c r="K39" s="568"/>
      <c r="L39" s="569"/>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4">
        <f>COUNTIF($Y$45:$Y$144,"*独自*")+COUNTIF($Y$45:$Y$144,"介護予防ケアマネジメント")</f>
        <v>0</v>
      </c>
      <c r="I40" s="564"/>
      <c r="J40" s="154" t="s">
        <v>32</v>
      </c>
      <c r="K40" s="568"/>
      <c r="L40" s="569"/>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4">
        <f>COUNTIF(AC45:AC144,"その他")</f>
        <v>0</v>
      </c>
      <c r="I41" s="564"/>
      <c r="J41" s="154" t="s">
        <v>32</v>
      </c>
      <c r="K41" s="570"/>
      <c r="L41" s="571"/>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0" t="s">
        <v>36</v>
      </c>
      <c r="C43" s="520" t="s">
        <v>37</v>
      </c>
      <c r="D43" s="520"/>
      <c r="E43" s="520"/>
      <c r="F43" s="520"/>
      <c r="G43" s="520"/>
      <c r="H43" s="520"/>
      <c r="I43" s="520"/>
      <c r="J43" s="520"/>
      <c r="K43" s="520"/>
      <c r="L43" s="520"/>
      <c r="M43" s="520" t="s">
        <v>38</v>
      </c>
      <c r="N43" s="520"/>
      <c r="O43" s="520"/>
      <c r="P43" s="520"/>
      <c r="Q43" s="520"/>
      <c r="R43" s="526" t="s">
        <v>39</v>
      </c>
      <c r="S43" s="527"/>
      <c r="T43" s="527"/>
      <c r="U43" s="527"/>
      <c r="V43" s="527"/>
      <c r="W43" s="528"/>
      <c r="X43" s="520" t="s">
        <v>40</v>
      </c>
      <c r="Y43" s="572" t="s">
        <v>41</v>
      </c>
      <c r="Z43" s="563" t="s">
        <v>42</v>
      </c>
      <c r="AA43" s="156"/>
    </row>
    <row r="44" spans="1:33" ht="28.5" customHeight="1" thickBot="1">
      <c r="A44" s="134"/>
      <c r="B44" s="520"/>
      <c r="C44" s="521"/>
      <c r="D44" s="521"/>
      <c r="E44" s="521"/>
      <c r="F44" s="521"/>
      <c r="G44" s="521"/>
      <c r="H44" s="521"/>
      <c r="I44" s="521"/>
      <c r="J44" s="521"/>
      <c r="K44" s="521"/>
      <c r="L44" s="521"/>
      <c r="M44" s="521"/>
      <c r="N44" s="521"/>
      <c r="O44" s="521"/>
      <c r="P44" s="521"/>
      <c r="Q44" s="521"/>
      <c r="R44" s="522" t="s">
        <v>43</v>
      </c>
      <c r="S44" s="521"/>
      <c r="T44" s="521"/>
      <c r="U44" s="521"/>
      <c r="V44" s="521"/>
      <c r="W44" s="157" t="s">
        <v>44</v>
      </c>
      <c r="X44" s="521"/>
      <c r="Y44" s="573"/>
      <c r="Z44" s="563"/>
      <c r="AA44" s="145"/>
    </row>
    <row r="45" spans="1:33" ht="33.950000000000003" customHeight="1">
      <c r="A45" s="134"/>
      <c r="B45" s="158">
        <v>1</v>
      </c>
      <c r="C45" s="529"/>
      <c r="D45" s="530"/>
      <c r="E45" s="530"/>
      <c r="F45" s="530"/>
      <c r="G45" s="530"/>
      <c r="H45" s="530"/>
      <c r="I45" s="530"/>
      <c r="J45" s="530"/>
      <c r="K45" s="530"/>
      <c r="L45" s="531"/>
      <c r="M45" s="523"/>
      <c r="N45" s="524"/>
      <c r="O45" s="524"/>
      <c r="P45" s="524"/>
      <c r="Q45" s="525"/>
      <c r="R45" s="513"/>
      <c r="S45" s="513"/>
      <c r="T45" s="513"/>
      <c r="U45" s="513"/>
      <c r="V45" s="513"/>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17"/>
      <c r="D46" s="518"/>
      <c r="E46" s="518"/>
      <c r="F46" s="518"/>
      <c r="G46" s="518"/>
      <c r="H46" s="518"/>
      <c r="I46" s="518"/>
      <c r="J46" s="518"/>
      <c r="K46" s="518"/>
      <c r="L46" s="519"/>
      <c r="M46" s="514"/>
      <c r="N46" s="515"/>
      <c r="O46" s="515"/>
      <c r="P46" s="515"/>
      <c r="Q46" s="516"/>
      <c r="R46" s="513"/>
      <c r="S46" s="513"/>
      <c r="T46" s="513"/>
      <c r="U46" s="513"/>
      <c r="V46" s="513"/>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17"/>
      <c r="D47" s="518"/>
      <c r="E47" s="518"/>
      <c r="F47" s="518"/>
      <c r="G47" s="518"/>
      <c r="H47" s="518"/>
      <c r="I47" s="518"/>
      <c r="J47" s="518"/>
      <c r="K47" s="518"/>
      <c r="L47" s="519"/>
      <c r="M47" s="514"/>
      <c r="N47" s="515"/>
      <c r="O47" s="515"/>
      <c r="P47" s="515"/>
      <c r="Q47" s="516"/>
      <c r="R47" s="513"/>
      <c r="S47" s="513"/>
      <c r="T47" s="513"/>
      <c r="U47" s="513"/>
      <c r="V47" s="513"/>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17"/>
      <c r="D48" s="518"/>
      <c r="E48" s="518"/>
      <c r="F48" s="518"/>
      <c r="G48" s="518"/>
      <c r="H48" s="518"/>
      <c r="I48" s="518"/>
      <c r="J48" s="518"/>
      <c r="K48" s="518"/>
      <c r="L48" s="519"/>
      <c r="M48" s="514"/>
      <c r="N48" s="515"/>
      <c r="O48" s="515"/>
      <c r="P48" s="515"/>
      <c r="Q48" s="516"/>
      <c r="R48" s="513"/>
      <c r="S48" s="513"/>
      <c r="T48" s="513"/>
      <c r="U48" s="513"/>
      <c r="V48" s="513"/>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17"/>
      <c r="D49" s="518"/>
      <c r="E49" s="518"/>
      <c r="F49" s="518"/>
      <c r="G49" s="518"/>
      <c r="H49" s="518"/>
      <c r="I49" s="518"/>
      <c r="J49" s="518"/>
      <c r="K49" s="518"/>
      <c r="L49" s="519"/>
      <c r="M49" s="514"/>
      <c r="N49" s="515"/>
      <c r="O49" s="515"/>
      <c r="P49" s="515"/>
      <c r="Q49" s="516"/>
      <c r="R49" s="513"/>
      <c r="S49" s="513"/>
      <c r="T49" s="513"/>
      <c r="U49" s="513"/>
      <c r="V49" s="513"/>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17"/>
      <c r="D50" s="518"/>
      <c r="E50" s="518"/>
      <c r="F50" s="518"/>
      <c r="G50" s="518"/>
      <c r="H50" s="518"/>
      <c r="I50" s="518"/>
      <c r="J50" s="518"/>
      <c r="K50" s="518"/>
      <c r="L50" s="519"/>
      <c r="M50" s="514"/>
      <c r="N50" s="515"/>
      <c r="O50" s="515"/>
      <c r="P50" s="515"/>
      <c r="Q50" s="516"/>
      <c r="R50" s="513"/>
      <c r="S50" s="513"/>
      <c r="T50" s="513"/>
      <c r="U50" s="513"/>
      <c r="V50" s="513"/>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17"/>
      <c r="D51" s="518"/>
      <c r="E51" s="518"/>
      <c r="F51" s="518"/>
      <c r="G51" s="518"/>
      <c r="H51" s="518"/>
      <c r="I51" s="518"/>
      <c r="J51" s="518"/>
      <c r="K51" s="518"/>
      <c r="L51" s="519"/>
      <c r="M51" s="514"/>
      <c r="N51" s="515"/>
      <c r="O51" s="515"/>
      <c r="P51" s="515"/>
      <c r="Q51" s="516"/>
      <c r="R51" s="513"/>
      <c r="S51" s="513"/>
      <c r="T51" s="513"/>
      <c r="U51" s="513"/>
      <c r="V51" s="513"/>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17"/>
      <c r="D52" s="518"/>
      <c r="E52" s="518"/>
      <c r="F52" s="518"/>
      <c r="G52" s="518"/>
      <c r="H52" s="518"/>
      <c r="I52" s="518"/>
      <c r="J52" s="518"/>
      <c r="K52" s="518"/>
      <c r="L52" s="519"/>
      <c r="M52" s="514"/>
      <c r="N52" s="515"/>
      <c r="O52" s="515"/>
      <c r="P52" s="515"/>
      <c r="Q52" s="516"/>
      <c r="R52" s="513"/>
      <c r="S52" s="513"/>
      <c r="T52" s="513"/>
      <c r="U52" s="513"/>
      <c r="V52" s="513"/>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17"/>
      <c r="D53" s="518"/>
      <c r="E53" s="518"/>
      <c r="F53" s="518"/>
      <c r="G53" s="518"/>
      <c r="H53" s="518"/>
      <c r="I53" s="518"/>
      <c r="J53" s="518"/>
      <c r="K53" s="518"/>
      <c r="L53" s="519"/>
      <c r="M53" s="514"/>
      <c r="N53" s="515"/>
      <c r="O53" s="515"/>
      <c r="P53" s="515"/>
      <c r="Q53" s="516"/>
      <c r="R53" s="513"/>
      <c r="S53" s="513"/>
      <c r="T53" s="513"/>
      <c r="U53" s="513"/>
      <c r="V53" s="513"/>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17"/>
      <c r="D54" s="518"/>
      <c r="E54" s="518"/>
      <c r="F54" s="518"/>
      <c r="G54" s="518"/>
      <c r="H54" s="518"/>
      <c r="I54" s="518"/>
      <c r="J54" s="518"/>
      <c r="K54" s="518"/>
      <c r="L54" s="519"/>
      <c r="M54" s="514"/>
      <c r="N54" s="515"/>
      <c r="O54" s="515"/>
      <c r="P54" s="515"/>
      <c r="Q54" s="516"/>
      <c r="R54" s="513"/>
      <c r="S54" s="513"/>
      <c r="T54" s="513"/>
      <c r="U54" s="513"/>
      <c r="V54" s="513"/>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17"/>
      <c r="D55" s="518"/>
      <c r="E55" s="518"/>
      <c r="F55" s="518"/>
      <c r="G55" s="518"/>
      <c r="H55" s="518"/>
      <c r="I55" s="518"/>
      <c r="J55" s="518"/>
      <c r="K55" s="518"/>
      <c r="L55" s="519"/>
      <c r="M55" s="514"/>
      <c r="N55" s="515"/>
      <c r="O55" s="515"/>
      <c r="P55" s="515"/>
      <c r="Q55" s="516"/>
      <c r="R55" s="513"/>
      <c r="S55" s="513"/>
      <c r="T55" s="513"/>
      <c r="U55" s="513"/>
      <c r="V55" s="513"/>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17"/>
      <c r="D56" s="518"/>
      <c r="E56" s="518"/>
      <c r="F56" s="518"/>
      <c r="G56" s="518"/>
      <c r="H56" s="518"/>
      <c r="I56" s="518"/>
      <c r="J56" s="518"/>
      <c r="K56" s="518"/>
      <c r="L56" s="519"/>
      <c r="M56" s="514"/>
      <c r="N56" s="515"/>
      <c r="O56" s="515"/>
      <c r="P56" s="515"/>
      <c r="Q56" s="516"/>
      <c r="R56" s="513"/>
      <c r="S56" s="513"/>
      <c r="T56" s="513"/>
      <c r="U56" s="513"/>
      <c r="V56" s="513"/>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17"/>
      <c r="D57" s="518"/>
      <c r="E57" s="518"/>
      <c r="F57" s="518"/>
      <c r="G57" s="518"/>
      <c r="H57" s="518"/>
      <c r="I57" s="518"/>
      <c r="J57" s="518"/>
      <c r="K57" s="518"/>
      <c r="L57" s="519"/>
      <c r="M57" s="514"/>
      <c r="N57" s="515"/>
      <c r="O57" s="515"/>
      <c r="P57" s="515"/>
      <c r="Q57" s="516"/>
      <c r="R57" s="513"/>
      <c r="S57" s="513"/>
      <c r="T57" s="513"/>
      <c r="U57" s="513"/>
      <c r="V57" s="513"/>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17"/>
      <c r="D58" s="518"/>
      <c r="E58" s="518"/>
      <c r="F58" s="518"/>
      <c r="G58" s="518"/>
      <c r="H58" s="518"/>
      <c r="I58" s="518"/>
      <c r="J58" s="518"/>
      <c r="K58" s="518"/>
      <c r="L58" s="519"/>
      <c r="M58" s="514"/>
      <c r="N58" s="515"/>
      <c r="O58" s="515"/>
      <c r="P58" s="515"/>
      <c r="Q58" s="516"/>
      <c r="R58" s="513"/>
      <c r="S58" s="513"/>
      <c r="T58" s="513"/>
      <c r="U58" s="513"/>
      <c r="V58" s="513"/>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17"/>
      <c r="D59" s="518"/>
      <c r="E59" s="518"/>
      <c r="F59" s="518"/>
      <c r="G59" s="518"/>
      <c r="H59" s="518"/>
      <c r="I59" s="518"/>
      <c r="J59" s="518"/>
      <c r="K59" s="518"/>
      <c r="L59" s="519"/>
      <c r="M59" s="514"/>
      <c r="N59" s="515"/>
      <c r="O59" s="515"/>
      <c r="P59" s="515"/>
      <c r="Q59" s="516"/>
      <c r="R59" s="513"/>
      <c r="S59" s="513"/>
      <c r="T59" s="513"/>
      <c r="U59" s="513"/>
      <c r="V59" s="513"/>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17"/>
      <c r="D60" s="518"/>
      <c r="E60" s="518"/>
      <c r="F60" s="518"/>
      <c r="G60" s="518"/>
      <c r="H60" s="518"/>
      <c r="I60" s="518"/>
      <c r="J60" s="518"/>
      <c r="K60" s="518"/>
      <c r="L60" s="519"/>
      <c r="M60" s="514"/>
      <c r="N60" s="515"/>
      <c r="O60" s="515"/>
      <c r="P60" s="515"/>
      <c r="Q60" s="516"/>
      <c r="R60" s="513"/>
      <c r="S60" s="513"/>
      <c r="T60" s="513"/>
      <c r="U60" s="513"/>
      <c r="V60" s="513"/>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17"/>
      <c r="D61" s="518"/>
      <c r="E61" s="518"/>
      <c r="F61" s="518"/>
      <c r="G61" s="518"/>
      <c r="H61" s="518"/>
      <c r="I61" s="518"/>
      <c r="J61" s="518"/>
      <c r="K61" s="518"/>
      <c r="L61" s="519"/>
      <c r="M61" s="514"/>
      <c r="N61" s="515"/>
      <c r="O61" s="515"/>
      <c r="P61" s="515"/>
      <c r="Q61" s="516"/>
      <c r="R61" s="513"/>
      <c r="S61" s="513"/>
      <c r="T61" s="513"/>
      <c r="U61" s="513"/>
      <c r="V61" s="513"/>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17"/>
      <c r="D62" s="518"/>
      <c r="E62" s="518"/>
      <c r="F62" s="518"/>
      <c r="G62" s="518"/>
      <c r="H62" s="518"/>
      <c r="I62" s="518"/>
      <c r="J62" s="518"/>
      <c r="K62" s="518"/>
      <c r="L62" s="519"/>
      <c r="M62" s="514"/>
      <c r="N62" s="515"/>
      <c r="O62" s="515"/>
      <c r="P62" s="515"/>
      <c r="Q62" s="516"/>
      <c r="R62" s="513"/>
      <c r="S62" s="513"/>
      <c r="T62" s="513"/>
      <c r="U62" s="513"/>
      <c r="V62" s="513"/>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17"/>
      <c r="D63" s="518"/>
      <c r="E63" s="518"/>
      <c r="F63" s="518"/>
      <c r="G63" s="518"/>
      <c r="H63" s="518"/>
      <c r="I63" s="518"/>
      <c r="J63" s="518"/>
      <c r="K63" s="518"/>
      <c r="L63" s="519"/>
      <c r="M63" s="514"/>
      <c r="N63" s="515"/>
      <c r="O63" s="515"/>
      <c r="P63" s="515"/>
      <c r="Q63" s="516"/>
      <c r="R63" s="513"/>
      <c r="S63" s="513"/>
      <c r="T63" s="513"/>
      <c r="U63" s="513"/>
      <c r="V63" s="513"/>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17"/>
      <c r="D64" s="518"/>
      <c r="E64" s="518"/>
      <c r="F64" s="518"/>
      <c r="G64" s="518"/>
      <c r="H64" s="518"/>
      <c r="I64" s="518"/>
      <c r="J64" s="518"/>
      <c r="K64" s="518"/>
      <c r="L64" s="519"/>
      <c r="M64" s="514"/>
      <c r="N64" s="515"/>
      <c r="O64" s="515"/>
      <c r="P64" s="515"/>
      <c r="Q64" s="516"/>
      <c r="R64" s="513"/>
      <c r="S64" s="513"/>
      <c r="T64" s="513"/>
      <c r="U64" s="513"/>
      <c r="V64" s="513"/>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17"/>
      <c r="D65" s="518"/>
      <c r="E65" s="518"/>
      <c r="F65" s="518"/>
      <c r="G65" s="518"/>
      <c r="H65" s="518"/>
      <c r="I65" s="518"/>
      <c r="J65" s="518"/>
      <c r="K65" s="518"/>
      <c r="L65" s="519"/>
      <c r="M65" s="514"/>
      <c r="N65" s="515"/>
      <c r="O65" s="515"/>
      <c r="P65" s="515"/>
      <c r="Q65" s="516"/>
      <c r="R65" s="513"/>
      <c r="S65" s="513"/>
      <c r="T65" s="513"/>
      <c r="U65" s="513"/>
      <c r="V65" s="513"/>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17"/>
      <c r="D66" s="518"/>
      <c r="E66" s="518"/>
      <c r="F66" s="518"/>
      <c r="G66" s="518"/>
      <c r="H66" s="518"/>
      <c r="I66" s="518"/>
      <c r="J66" s="518"/>
      <c r="K66" s="518"/>
      <c r="L66" s="519"/>
      <c r="M66" s="514"/>
      <c r="N66" s="515"/>
      <c r="O66" s="515"/>
      <c r="P66" s="515"/>
      <c r="Q66" s="516"/>
      <c r="R66" s="513"/>
      <c r="S66" s="513"/>
      <c r="T66" s="513"/>
      <c r="U66" s="513"/>
      <c r="V66" s="513"/>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17"/>
      <c r="D67" s="518"/>
      <c r="E67" s="518"/>
      <c r="F67" s="518"/>
      <c r="G67" s="518"/>
      <c r="H67" s="518"/>
      <c r="I67" s="518"/>
      <c r="J67" s="518"/>
      <c r="K67" s="518"/>
      <c r="L67" s="519"/>
      <c r="M67" s="514"/>
      <c r="N67" s="515"/>
      <c r="O67" s="515"/>
      <c r="P67" s="515"/>
      <c r="Q67" s="516"/>
      <c r="R67" s="513"/>
      <c r="S67" s="513"/>
      <c r="T67" s="513"/>
      <c r="U67" s="513"/>
      <c r="V67" s="513"/>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17"/>
      <c r="D68" s="518"/>
      <c r="E68" s="518"/>
      <c r="F68" s="518"/>
      <c r="G68" s="518"/>
      <c r="H68" s="518"/>
      <c r="I68" s="518"/>
      <c r="J68" s="518"/>
      <c r="K68" s="518"/>
      <c r="L68" s="519"/>
      <c r="M68" s="514"/>
      <c r="N68" s="515"/>
      <c r="O68" s="515"/>
      <c r="P68" s="515"/>
      <c r="Q68" s="516"/>
      <c r="R68" s="513"/>
      <c r="S68" s="513"/>
      <c r="T68" s="513"/>
      <c r="U68" s="513"/>
      <c r="V68" s="513"/>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17"/>
      <c r="D69" s="518"/>
      <c r="E69" s="518"/>
      <c r="F69" s="518"/>
      <c r="G69" s="518"/>
      <c r="H69" s="518"/>
      <c r="I69" s="518"/>
      <c r="J69" s="518"/>
      <c r="K69" s="518"/>
      <c r="L69" s="519"/>
      <c r="M69" s="514"/>
      <c r="N69" s="515"/>
      <c r="O69" s="515"/>
      <c r="P69" s="515"/>
      <c r="Q69" s="516"/>
      <c r="R69" s="513"/>
      <c r="S69" s="513"/>
      <c r="T69" s="513"/>
      <c r="U69" s="513"/>
      <c r="V69" s="513"/>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17"/>
      <c r="D70" s="518"/>
      <c r="E70" s="518"/>
      <c r="F70" s="518"/>
      <c r="G70" s="518"/>
      <c r="H70" s="518"/>
      <c r="I70" s="518"/>
      <c r="J70" s="518"/>
      <c r="K70" s="518"/>
      <c r="L70" s="519"/>
      <c r="M70" s="514"/>
      <c r="N70" s="515"/>
      <c r="O70" s="515"/>
      <c r="P70" s="515"/>
      <c r="Q70" s="516"/>
      <c r="R70" s="513"/>
      <c r="S70" s="513"/>
      <c r="T70" s="513"/>
      <c r="U70" s="513"/>
      <c r="V70" s="513"/>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17"/>
      <c r="D71" s="518"/>
      <c r="E71" s="518"/>
      <c r="F71" s="518"/>
      <c r="G71" s="518"/>
      <c r="H71" s="518"/>
      <c r="I71" s="518"/>
      <c r="J71" s="518"/>
      <c r="K71" s="518"/>
      <c r="L71" s="519"/>
      <c r="M71" s="514"/>
      <c r="N71" s="515"/>
      <c r="O71" s="515"/>
      <c r="P71" s="515"/>
      <c r="Q71" s="516"/>
      <c r="R71" s="513"/>
      <c r="S71" s="513"/>
      <c r="T71" s="513"/>
      <c r="U71" s="513"/>
      <c r="V71" s="513"/>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17"/>
      <c r="D72" s="518"/>
      <c r="E72" s="518"/>
      <c r="F72" s="518"/>
      <c r="G72" s="518"/>
      <c r="H72" s="518"/>
      <c r="I72" s="518"/>
      <c r="J72" s="518"/>
      <c r="K72" s="518"/>
      <c r="L72" s="519"/>
      <c r="M72" s="514"/>
      <c r="N72" s="515"/>
      <c r="O72" s="515"/>
      <c r="P72" s="515"/>
      <c r="Q72" s="516"/>
      <c r="R72" s="513"/>
      <c r="S72" s="513"/>
      <c r="T72" s="513"/>
      <c r="U72" s="513"/>
      <c r="V72" s="513"/>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17"/>
      <c r="D73" s="518"/>
      <c r="E73" s="518"/>
      <c r="F73" s="518"/>
      <c r="G73" s="518"/>
      <c r="H73" s="518"/>
      <c r="I73" s="518"/>
      <c r="J73" s="518"/>
      <c r="K73" s="518"/>
      <c r="L73" s="519"/>
      <c r="M73" s="514"/>
      <c r="N73" s="515"/>
      <c r="O73" s="515"/>
      <c r="P73" s="515"/>
      <c r="Q73" s="516"/>
      <c r="R73" s="513"/>
      <c r="S73" s="513"/>
      <c r="T73" s="513"/>
      <c r="U73" s="513"/>
      <c r="V73" s="513"/>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17"/>
      <c r="D74" s="518"/>
      <c r="E74" s="518"/>
      <c r="F74" s="518"/>
      <c r="G74" s="518"/>
      <c r="H74" s="518"/>
      <c r="I74" s="518"/>
      <c r="J74" s="518"/>
      <c r="K74" s="518"/>
      <c r="L74" s="519"/>
      <c r="M74" s="514"/>
      <c r="N74" s="515"/>
      <c r="O74" s="515"/>
      <c r="P74" s="515"/>
      <c r="Q74" s="516"/>
      <c r="R74" s="513"/>
      <c r="S74" s="513"/>
      <c r="T74" s="513"/>
      <c r="U74" s="513"/>
      <c r="V74" s="513"/>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17"/>
      <c r="D75" s="518"/>
      <c r="E75" s="518"/>
      <c r="F75" s="518"/>
      <c r="G75" s="518"/>
      <c r="H75" s="518"/>
      <c r="I75" s="518"/>
      <c r="J75" s="518"/>
      <c r="K75" s="518"/>
      <c r="L75" s="519"/>
      <c r="M75" s="514"/>
      <c r="N75" s="515"/>
      <c r="O75" s="515"/>
      <c r="P75" s="515"/>
      <c r="Q75" s="516"/>
      <c r="R75" s="513"/>
      <c r="S75" s="513"/>
      <c r="T75" s="513"/>
      <c r="U75" s="513"/>
      <c r="V75" s="513"/>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17"/>
      <c r="D76" s="518"/>
      <c r="E76" s="518"/>
      <c r="F76" s="518"/>
      <c r="G76" s="518"/>
      <c r="H76" s="518"/>
      <c r="I76" s="518"/>
      <c r="J76" s="518"/>
      <c r="K76" s="518"/>
      <c r="L76" s="519"/>
      <c r="M76" s="514"/>
      <c r="N76" s="515"/>
      <c r="O76" s="515"/>
      <c r="P76" s="515"/>
      <c r="Q76" s="516"/>
      <c r="R76" s="513"/>
      <c r="S76" s="513"/>
      <c r="T76" s="513"/>
      <c r="U76" s="513"/>
      <c r="V76" s="513"/>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17"/>
      <c r="D77" s="518"/>
      <c r="E77" s="518"/>
      <c r="F77" s="518"/>
      <c r="G77" s="518"/>
      <c r="H77" s="518"/>
      <c r="I77" s="518"/>
      <c r="J77" s="518"/>
      <c r="K77" s="518"/>
      <c r="L77" s="519"/>
      <c r="M77" s="514"/>
      <c r="N77" s="515"/>
      <c r="O77" s="515"/>
      <c r="P77" s="515"/>
      <c r="Q77" s="516"/>
      <c r="R77" s="513"/>
      <c r="S77" s="513"/>
      <c r="T77" s="513"/>
      <c r="U77" s="513"/>
      <c r="V77" s="513"/>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17"/>
      <c r="D78" s="518"/>
      <c r="E78" s="518"/>
      <c r="F78" s="518"/>
      <c r="G78" s="518"/>
      <c r="H78" s="518"/>
      <c r="I78" s="518"/>
      <c r="J78" s="518"/>
      <c r="K78" s="518"/>
      <c r="L78" s="519"/>
      <c r="M78" s="514"/>
      <c r="N78" s="515"/>
      <c r="O78" s="515"/>
      <c r="P78" s="515"/>
      <c r="Q78" s="516"/>
      <c r="R78" s="513"/>
      <c r="S78" s="513"/>
      <c r="T78" s="513"/>
      <c r="U78" s="513"/>
      <c r="V78" s="513"/>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17"/>
      <c r="D79" s="518"/>
      <c r="E79" s="518"/>
      <c r="F79" s="518"/>
      <c r="G79" s="518"/>
      <c r="H79" s="518"/>
      <c r="I79" s="518"/>
      <c r="J79" s="518"/>
      <c r="K79" s="518"/>
      <c r="L79" s="519"/>
      <c r="M79" s="514"/>
      <c r="N79" s="515"/>
      <c r="O79" s="515"/>
      <c r="P79" s="515"/>
      <c r="Q79" s="516"/>
      <c r="R79" s="513"/>
      <c r="S79" s="513"/>
      <c r="T79" s="513"/>
      <c r="U79" s="513"/>
      <c r="V79" s="513"/>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17"/>
      <c r="D80" s="518"/>
      <c r="E80" s="518"/>
      <c r="F80" s="518"/>
      <c r="G80" s="518"/>
      <c r="H80" s="518"/>
      <c r="I80" s="518"/>
      <c r="J80" s="518"/>
      <c r="K80" s="518"/>
      <c r="L80" s="519"/>
      <c r="M80" s="514"/>
      <c r="N80" s="515"/>
      <c r="O80" s="515"/>
      <c r="P80" s="515"/>
      <c r="Q80" s="516"/>
      <c r="R80" s="513"/>
      <c r="S80" s="513"/>
      <c r="T80" s="513"/>
      <c r="U80" s="513"/>
      <c r="V80" s="513"/>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17"/>
      <c r="D81" s="518"/>
      <c r="E81" s="518"/>
      <c r="F81" s="518"/>
      <c r="G81" s="518"/>
      <c r="H81" s="518"/>
      <c r="I81" s="518"/>
      <c r="J81" s="518"/>
      <c r="K81" s="518"/>
      <c r="L81" s="519"/>
      <c r="M81" s="514"/>
      <c r="N81" s="515"/>
      <c r="O81" s="515"/>
      <c r="P81" s="515"/>
      <c r="Q81" s="516"/>
      <c r="R81" s="513"/>
      <c r="S81" s="513"/>
      <c r="T81" s="513"/>
      <c r="U81" s="513"/>
      <c r="V81" s="513"/>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17"/>
      <c r="D82" s="518"/>
      <c r="E82" s="518"/>
      <c r="F82" s="518"/>
      <c r="G82" s="518"/>
      <c r="H82" s="518"/>
      <c r="I82" s="518"/>
      <c r="J82" s="518"/>
      <c r="K82" s="518"/>
      <c r="L82" s="519"/>
      <c r="M82" s="514"/>
      <c r="N82" s="515"/>
      <c r="O82" s="515"/>
      <c r="P82" s="515"/>
      <c r="Q82" s="516"/>
      <c r="R82" s="513"/>
      <c r="S82" s="513"/>
      <c r="T82" s="513"/>
      <c r="U82" s="513"/>
      <c r="V82" s="513"/>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17"/>
      <c r="D83" s="518"/>
      <c r="E83" s="518"/>
      <c r="F83" s="518"/>
      <c r="G83" s="518"/>
      <c r="H83" s="518"/>
      <c r="I83" s="518"/>
      <c r="J83" s="518"/>
      <c r="K83" s="518"/>
      <c r="L83" s="519"/>
      <c r="M83" s="514"/>
      <c r="N83" s="515"/>
      <c r="O83" s="515"/>
      <c r="P83" s="515"/>
      <c r="Q83" s="516"/>
      <c r="R83" s="513"/>
      <c r="S83" s="513"/>
      <c r="T83" s="513"/>
      <c r="U83" s="513"/>
      <c r="V83" s="513"/>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17"/>
      <c r="D84" s="518"/>
      <c r="E84" s="518"/>
      <c r="F84" s="518"/>
      <c r="G84" s="518"/>
      <c r="H84" s="518"/>
      <c r="I84" s="518"/>
      <c r="J84" s="518"/>
      <c r="K84" s="518"/>
      <c r="L84" s="519"/>
      <c r="M84" s="514"/>
      <c r="N84" s="515"/>
      <c r="O84" s="515"/>
      <c r="P84" s="515"/>
      <c r="Q84" s="516"/>
      <c r="R84" s="513"/>
      <c r="S84" s="513"/>
      <c r="T84" s="513"/>
      <c r="U84" s="513"/>
      <c r="V84" s="513"/>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17"/>
      <c r="D85" s="518"/>
      <c r="E85" s="518"/>
      <c r="F85" s="518"/>
      <c r="G85" s="518"/>
      <c r="H85" s="518"/>
      <c r="I85" s="518"/>
      <c r="J85" s="518"/>
      <c r="K85" s="518"/>
      <c r="L85" s="519"/>
      <c r="M85" s="514"/>
      <c r="N85" s="515"/>
      <c r="O85" s="515"/>
      <c r="P85" s="515"/>
      <c r="Q85" s="516"/>
      <c r="R85" s="513"/>
      <c r="S85" s="513"/>
      <c r="T85" s="513"/>
      <c r="U85" s="513"/>
      <c r="V85" s="513"/>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17"/>
      <c r="D86" s="518"/>
      <c r="E86" s="518"/>
      <c r="F86" s="518"/>
      <c r="G86" s="518"/>
      <c r="H86" s="518"/>
      <c r="I86" s="518"/>
      <c r="J86" s="518"/>
      <c r="K86" s="518"/>
      <c r="L86" s="519"/>
      <c r="M86" s="514"/>
      <c r="N86" s="515"/>
      <c r="O86" s="515"/>
      <c r="P86" s="515"/>
      <c r="Q86" s="516"/>
      <c r="R86" s="513"/>
      <c r="S86" s="513"/>
      <c r="T86" s="513"/>
      <c r="U86" s="513"/>
      <c r="V86" s="513"/>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17"/>
      <c r="D87" s="518"/>
      <c r="E87" s="518"/>
      <c r="F87" s="518"/>
      <c r="G87" s="518"/>
      <c r="H87" s="518"/>
      <c r="I87" s="518"/>
      <c r="J87" s="518"/>
      <c r="K87" s="518"/>
      <c r="L87" s="519"/>
      <c r="M87" s="514"/>
      <c r="N87" s="515"/>
      <c r="O87" s="515"/>
      <c r="P87" s="515"/>
      <c r="Q87" s="516"/>
      <c r="R87" s="513"/>
      <c r="S87" s="513"/>
      <c r="T87" s="513"/>
      <c r="U87" s="513"/>
      <c r="V87" s="513"/>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17"/>
      <c r="D88" s="518"/>
      <c r="E88" s="518"/>
      <c r="F88" s="518"/>
      <c r="G88" s="518"/>
      <c r="H88" s="518"/>
      <c r="I88" s="518"/>
      <c r="J88" s="518"/>
      <c r="K88" s="518"/>
      <c r="L88" s="519"/>
      <c r="M88" s="514"/>
      <c r="N88" s="515"/>
      <c r="O88" s="515"/>
      <c r="P88" s="515"/>
      <c r="Q88" s="516"/>
      <c r="R88" s="513"/>
      <c r="S88" s="513"/>
      <c r="T88" s="513"/>
      <c r="U88" s="513"/>
      <c r="V88" s="513"/>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17"/>
      <c r="D89" s="518"/>
      <c r="E89" s="518"/>
      <c r="F89" s="518"/>
      <c r="G89" s="518"/>
      <c r="H89" s="518"/>
      <c r="I89" s="518"/>
      <c r="J89" s="518"/>
      <c r="K89" s="518"/>
      <c r="L89" s="519"/>
      <c r="M89" s="514"/>
      <c r="N89" s="515"/>
      <c r="O89" s="515"/>
      <c r="P89" s="515"/>
      <c r="Q89" s="516"/>
      <c r="R89" s="513"/>
      <c r="S89" s="513"/>
      <c r="T89" s="513"/>
      <c r="U89" s="513"/>
      <c r="V89" s="513"/>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17"/>
      <c r="D90" s="518"/>
      <c r="E90" s="518"/>
      <c r="F90" s="518"/>
      <c r="G90" s="518"/>
      <c r="H90" s="518"/>
      <c r="I90" s="518"/>
      <c r="J90" s="518"/>
      <c r="K90" s="518"/>
      <c r="L90" s="519"/>
      <c r="M90" s="514"/>
      <c r="N90" s="515"/>
      <c r="O90" s="515"/>
      <c r="P90" s="515"/>
      <c r="Q90" s="516"/>
      <c r="R90" s="513"/>
      <c r="S90" s="513"/>
      <c r="T90" s="513"/>
      <c r="U90" s="513"/>
      <c r="V90" s="513"/>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17"/>
      <c r="D91" s="518"/>
      <c r="E91" s="518"/>
      <c r="F91" s="518"/>
      <c r="G91" s="518"/>
      <c r="H91" s="518"/>
      <c r="I91" s="518"/>
      <c r="J91" s="518"/>
      <c r="K91" s="518"/>
      <c r="L91" s="519"/>
      <c r="M91" s="514"/>
      <c r="N91" s="515"/>
      <c r="O91" s="515"/>
      <c r="P91" s="515"/>
      <c r="Q91" s="516"/>
      <c r="R91" s="513"/>
      <c r="S91" s="513"/>
      <c r="T91" s="513"/>
      <c r="U91" s="513"/>
      <c r="V91" s="513"/>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17"/>
      <c r="D92" s="518"/>
      <c r="E92" s="518"/>
      <c r="F92" s="518"/>
      <c r="G92" s="518"/>
      <c r="H92" s="518"/>
      <c r="I92" s="518"/>
      <c r="J92" s="518"/>
      <c r="K92" s="518"/>
      <c r="L92" s="519"/>
      <c r="M92" s="514"/>
      <c r="N92" s="515"/>
      <c r="O92" s="515"/>
      <c r="P92" s="515"/>
      <c r="Q92" s="516"/>
      <c r="R92" s="513"/>
      <c r="S92" s="513"/>
      <c r="T92" s="513"/>
      <c r="U92" s="513"/>
      <c r="V92" s="513"/>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17"/>
      <c r="D93" s="518"/>
      <c r="E93" s="518"/>
      <c r="F93" s="518"/>
      <c r="G93" s="518"/>
      <c r="H93" s="518"/>
      <c r="I93" s="518"/>
      <c r="J93" s="518"/>
      <c r="K93" s="518"/>
      <c r="L93" s="519"/>
      <c r="M93" s="514"/>
      <c r="N93" s="515"/>
      <c r="O93" s="515"/>
      <c r="P93" s="515"/>
      <c r="Q93" s="516"/>
      <c r="R93" s="513"/>
      <c r="S93" s="513"/>
      <c r="T93" s="513"/>
      <c r="U93" s="513"/>
      <c r="V93" s="513"/>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17"/>
      <c r="D94" s="518"/>
      <c r="E94" s="518"/>
      <c r="F94" s="518"/>
      <c r="G94" s="518"/>
      <c r="H94" s="518"/>
      <c r="I94" s="518"/>
      <c r="J94" s="518"/>
      <c r="K94" s="518"/>
      <c r="L94" s="519"/>
      <c r="M94" s="514"/>
      <c r="N94" s="515"/>
      <c r="O94" s="515"/>
      <c r="P94" s="515"/>
      <c r="Q94" s="516"/>
      <c r="R94" s="513"/>
      <c r="S94" s="513"/>
      <c r="T94" s="513"/>
      <c r="U94" s="513"/>
      <c r="V94" s="513"/>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17"/>
      <c r="D95" s="518"/>
      <c r="E95" s="518"/>
      <c r="F95" s="518"/>
      <c r="G95" s="518"/>
      <c r="H95" s="518"/>
      <c r="I95" s="518"/>
      <c r="J95" s="518"/>
      <c r="K95" s="518"/>
      <c r="L95" s="519"/>
      <c r="M95" s="514"/>
      <c r="N95" s="515"/>
      <c r="O95" s="515"/>
      <c r="P95" s="515"/>
      <c r="Q95" s="516"/>
      <c r="R95" s="513"/>
      <c r="S95" s="513"/>
      <c r="T95" s="513"/>
      <c r="U95" s="513"/>
      <c r="V95" s="513"/>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17"/>
      <c r="D96" s="518"/>
      <c r="E96" s="518"/>
      <c r="F96" s="518"/>
      <c r="G96" s="518"/>
      <c r="H96" s="518"/>
      <c r="I96" s="518"/>
      <c r="J96" s="518"/>
      <c r="K96" s="518"/>
      <c r="L96" s="519"/>
      <c r="M96" s="514"/>
      <c r="N96" s="515"/>
      <c r="O96" s="515"/>
      <c r="P96" s="515"/>
      <c r="Q96" s="516"/>
      <c r="R96" s="513"/>
      <c r="S96" s="513"/>
      <c r="T96" s="513"/>
      <c r="U96" s="513"/>
      <c r="V96" s="513"/>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17"/>
      <c r="D97" s="518"/>
      <c r="E97" s="518"/>
      <c r="F97" s="518"/>
      <c r="G97" s="518"/>
      <c r="H97" s="518"/>
      <c r="I97" s="518"/>
      <c r="J97" s="518"/>
      <c r="K97" s="518"/>
      <c r="L97" s="519"/>
      <c r="M97" s="514"/>
      <c r="N97" s="515"/>
      <c r="O97" s="515"/>
      <c r="P97" s="515"/>
      <c r="Q97" s="516"/>
      <c r="R97" s="513"/>
      <c r="S97" s="513"/>
      <c r="T97" s="513"/>
      <c r="U97" s="513"/>
      <c r="V97" s="513"/>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17"/>
      <c r="D98" s="518"/>
      <c r="E98" s="518"/>
      <c r="F98" s="518"/>
      <c r="G98" s="518"/>
      <c r="H98" s="518"/>
      <c r="I98" s="518"/>
      <c r="J98" s="518"/>
      <c r="K98" s="518"/>
      <c r="L98" s="519"/>
      <c r="M98" s="514"/>
      <c r="N98" s="515"/>
      <c r="O98" s="515"/>
      <c r="P98" s="515"/>
      <c r="Q98" s="516"/>
      <c r="R98" s="513"/>
      <c r="S98" s="513"/>
      <c r="T98" s="513"/>
      <c r="U98" s="513"/>
      <c r="V98" s="513"/>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17"/>
      <c r="D99" s="518"/>
      <c r="E99" s="518"/>
      <c r="F99" s="518"/>
      <c r="G99" s="518"/>
      <c r="H99" s="518"/>
      <c r="I99" s="518"/>
      <c r="J99" s="518"/>
      <c r="K99" s="518"/>
      <c r="L99" s="519"/>
      <c r="M99" s="514"/>
      <c r="N99" s="515"/>
      <c r="O99" s="515"/>
      <c r="P99" s="515"/>
      <c r="Q99" s="516"/>
      <c r="R99" s="513"/>
      <c r="S99" s="513"/>
      <c r="T99" s="513"/>
      <c r="U99" s="513"/>
      <c r="V99" s="513"/>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17"/>
      <c r="D100" s="518"/>
      <c r="E100" s="518"/>
      <c r="F100" s="518"/>
      <c r="G100" s="518"/>
      <c r="H100" s="518"/>
      <c r="I100" s="518"/>
      <c r="J100" s="518"/>
      <c r="K100" s="518"/>
      <c r="L100" s="519"/>
      <c r="M100" s="514"/>
      <c r="N100" s="515"/>
      <c r="O100" s="515"/>
      <c r="P100" s="515"/>
      <c r="Q100" s="516"/>
      <c r="R100" s="513"/>
      <c r="S100" s="513"/>
      <c r="T100" s="513"/>
      <c r="U100" s="513"/>
      <c r="V100" s="513"/>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17"/>
      <c r="D101" s="518"/>
      <c r="E101" s="518"/>
      <c r="F101" s="518"/>
      <c r="G101" s="518"/>
      <c r="H101" s="518"/>
      <c r="I101" s="518"/>
      <c r="J101" s="518"/>
      <c r="K101" s="518"/>
      <c r="L101" s="519"/>
      <c r="M101" s="514"/>
      <c r="N101" s="515"/>
      <c r="O101" s="515"/>
      <c r="P101" s="515"/>
      <c r="Q101" s="516"/>
      <c r="R101" s="513"/>
      <c r="S101" s="513"/>
      <c r="T101" s="513"/>
      <c r="U101" s="513"/>
      <c r="V101" s="513"/>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17"/>
      <c r="D102" s="518"/>
      <c r="E102" s="518"/>
      <c r="F102" s="518"/>
      <c r="G102" s="518"/>
      <c r="H102" s="518"/>
      <c r="I102" s="518"/>
      <c r="J102" s="518"/>
      <c r="K102" s="518"/>
      <c r="L102" s="519"/>
      <c r="M102" s="514"/>
      <c r="N102" s="515"/>
      <c r="O102" s="515"/>
      <c r="P102" s="515"/>
      <c r="Q102" s="516"/>
      <c r="R102" s="513"/>
      <c r="S102" s="513"/>
      <c r="T102" s="513"/>
      <c r="U102" s="513"/>
      <c r="V102" s="513"/>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17"/>
      <c r="D103" s="518"/>
      <c r="E103" s="518"/>
      <c r="F103" s="518"/>
      <c r="G103" s="518"/>
      <c r="H103" s="518"/>
      <c r="I103" s="518"/>
      <c r="J103" s="518"/>
      <c r="K103" s="518"/>
      <c r="L103" s="519"/>
      <c r="M103" s="514"/>
      <c r="N103" s="515"/>
      <c r="O103" s="515"/>
      <c r="P103" s="515"/>
      <c r="Q103" s="516"/>
      <c r="R103" s="513"/>
      <c r="S103" s="513"/>
      <c r="T103" s="513"/>
      <c r="U103" s="513"/>
      <c r="V103" s="513"/>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17"/>
      <c r="D104" s="518"/>
      <c r="E104" s="518"/>
      <c r="F104" s="518"/>
      <c r="G104" s="518"/>
      <c r="H104" s="518"/>
      <c r="I104" s="518"/>
      <c r="J104" s="518"/>
      <c r="K104" s="518"/>
      <c r="L104" s="519"/>
      <c r="M104" s="514"/>
      <c r="N104" s="515"/>
      <c r="O104" s="515"/>
      <c r="P104" s="515"/>
      <c r="Q104" s="516"/>
      <c r="R104" s="513"/>
      <c r="S104" s="513"/>
      <c r="T104" s="513"/>
      <c r="U104" s="513"/>
      <c r="V104" s="513"/>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17"/>
      <c r="D105" s="518"/>
      <c r="E105" s="518"/>
      <c r="F105" s="518"/>
      <c r="G105" s="518"/>
      <c r="H105" s="518"/>
      <c r="I105" s="518"/>
      <c r="J105" s="518"/>
      <c r="K105" s="518"/>
      <c r="L105" s="519"/>
      <c r="M105" s="514"/>
      <c r="N105" s="515"/>
      <c r="O105" s="515"/>
      <c r="P105" s="515"/>
      <c r="Q105" s="516"/>
      <c r="R105" s="513"/>
      <c r="S105" s="513"/>
      <c r="T105" s="513"/>
      <c r="U105" s="513"/>
      <c r="V105" s="513"/>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17"/>
      <c r="D106" s="518"/>
      <c r="E106" s="518"/>
      <c r="F106" s="518"/>
      <c r="G106" s="518"/>
      <c r="H106" s="518"/>
      <c r="I106" s="518"/>
      <c r="J106" s="518"/>
      <c r="K106" s="518"/>
      <c r="L106" s="519"/>
      <c r="M106" s="514"/>
      <c r="N106" s="515"/>
      <c r="O106" s="515"/>
      <c r="P106" s="515"/>
      <c r="Q106" s="516"/>
      <c r="R106" s="513"/>
      <c r="S106" s="513"/>
      <c r="T106" s="513"/>
      <c r="U106" s="513"/>
      <c r="V106" s="513"/>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17"/>
      <c r="D107" s="518"/>
      <c r="E107" s="518"/>
      <c r="F107" s="518"/>
      <c r="G107" s="518"/>
      <c r="H107" s="518"/>
      <c r="I107" s="518"/>
      <c r="J107" s="518"/>
      <c r="K107" s="518"/>
      <c r="L107" s="519"/>
      <c r="M107" s="514"/>
      <c r="N107" s="515"/>
      <c r="O107" s="515"/>
      <c r="P107" s="515"/>
      <c r="Q107" s="516"/>
      <c r="R107" s="513"/>
      <c r="S107" s="513"/>
      <c r="T107" s="513"/>
      <c r="U107" s="513"/>
      <c r="V107" s="513"/>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17"/>
      <c r="D108" s="518"/>
      <c r="E108" s="518"/>
      <c r="F108" s="518"/>
      <c r="G108" s="518"/>
      <c r="H108" s="518"/>
      <c r="I108" s="518"/>
      <c r="J108" s="518"/>
      <c r="K108" s="518"/>
      <c r="L108" s="519"/>
      <c r="M108" s="514"/>
      <c r="N108" s="515"/>
      <c r="O108" s="515"/>
      <c r="P108" s="515"/>
      <c r="Q108" s="516"/>
      <c r="R108" s="513"/>
      <c r="S108" s="513"/>
      <c r="T108" s="513"/>
      <c r="U108" s="513"/>
      <c r="V108" s="513"/>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17"/>
      <c r="D109" s="518"/>
      <c r="E109" s="518"/>
      <c r="F109" s="518"/>
      <c r="G109" s="518"/>
      <c r="H109" s="518"/>
      <c r="I109" s="518"/>
      <c r="J109" s="518"/>
      <c r="K109" s="518"/>
      <c r="L109" s="519"/>
      <c r="M109" s="514"/>
      <c r="N109" s="515"/>
      <c r="O109" s="515"/>
      <c r="P109" s="515"/>
      <c r="Q109" s="516"/>
      <c r="R109" s="513"/>
      <c r="S109" s="513"/>
      <c r="T109" s="513"/>
      <c r="U109" s="513"/>
      <c r="V109" s="513"/>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17"/>
      <c r="D110" s="518"/>
      <c r="E110" s="518"/>
      <c r="F110" s="518"/>
      <c r="G110" s="518"/>
      <c r="H110" s="518"/>
      <c r="I110" s="518"/>
      <c r="J110" s="518"/>
      <c r="K110" s="518"/>
      <c r="L110" s="519"/>
      <c r="M110" s="514"/>
      <c r="N110" s="515"/>
      <c r="O110" s="515"/>
      <c r="P110" s="515"/>
      <c r="Q110" s="516"/>
      <c r="R110" s="513"/>
      <c r="S110" s="513"/>
      <c r="T110" s="513"/>
      <c r="U110" s="513"/>
      <c r="V110" s="513"/>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7"/>
      <c r="D111" s="518"/>
      <c r="E111" s="518"/>
      <c r="F111" s="518"/>
      <c r="G111" s="518"/>
      <c r="H111" s="518"/>
      <c r="I111" s="518"/>
      <c r="J111" s="518"/>
      <c r="K111" s="518"/>
      <c r="L111" s="519"/>
      <c r="M111" s="514"/>
      <c r="N111" s="515"/>
      <c r="O111" s="515"/>
      <c r="P111" s="515"/>
      <c r="Q111" s="516"/>
      <c r="R111" s="513"/>
      <c r="S111" s="513"/>
      <c r="T111" s="513"/>
      <c r="U111" s="513"/>
      <c r="V111" s="513"/>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17"/>
      <c r="D112" s="518"/>
      <c r="E112" s="518"/>
      <c r="F112" s="518"/>
      <c r="G112" s="518"/>
      <c r="H112" s="518"/>
      <c r="I112" s="518"/>
      <c r="J112" s="518"/>
      <c r="K112" s="518"/>
      <c r="L112" s="519"/>
      <c r="M112" s="514"/>
      <c r="N112" s="515"/>
      <c r="O112" s="515"/>
      <c r="P112" s="515"/>
      <c r="Q112" s="516"/>
      <c r="R112" s="513"/>
      <c r="S112" s="513"/>
      <c r="T112" s="513"/>
      <c r="U112" s="513"/>
      <c r="V112" s="513"/>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17"/>
      <c r="D113" s="518"/>
      <c r="E113" s="518"/>
      <c r="F113" s="518"/>
      <c r="G113" s="518"/>
      <c r="H113" s="518"/>
      <c r="I113" s="518"/>
      <c r="J113" s="518"/>
      <c r="K113" s="518"/>
      <c r="L113" s="519"/>
      <c r="M113" s="514"/>
      <c r="N113" s="515"/>
      <c r="O113" s="515"/>
      <c r="P113" s="515"/>
      <c r="Q113" s="516"/>
      <c r="R113" s="513"/>
      <c r="S113" s="513"/>
      <c r="T113" s="513"/>
      <c r="U113" s="513"/>
      <c r="V113" s="513"/>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17"/>
      <c r="D114" s="518"/>
      <c r="E114" s="518"/>
      <c r="F114" s="518"/>
      <c r="G114" s="518"/>
      <c r="H114" s="518"/>
      <c r="I114" s="518"/>
      <c r="J114" s="518"/>
      <c r="K114" s="518"/>
      <c r="L114" s="519"/>
      <c r="M114" s="514"/>
      <c r="N114" s="515"/>
      <c r="O114" s="515"/>
      <c r="P114" s="515"/>
      <c r="Q114" s="516"/>
      <c r="R114" s="513"/>
      <c r="S114" s="513"/>
      <c r="T114" s="513"/>
      <c r="U114" s="513"/>
      <c r="V114" s="513"/>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17"/>
      <c r="D115" s="518"/>
      <c r="E115" s="518"/>
      <c r="F115" s="518"/>
      <c r="G115" s="518"/>
      <c r="H115" s="518"/>
      <c r="I115" s="518"/>
      <c r="J115" s="518"/>
      <c r="K115" s="518"/>
      <c r="L115" s="519"/>
      <c r="M115" s="514"/>
      <c r="N115" s="515"/>
      <c r="O115" s="515"/>
      <c r="P115" s="515"/>
      <c r="Q115" s="516"/>
      <c r="R115" s="513"/>
      <c r="S115" s="513"/>
      <c r="T115" s="513"/>
      <c r="U115" s="513"/>
      <c r="V115" s="513"/>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17"/>
      <c r="D116" s="518"/>
      <c r="E116" s="518"/>
      <c r="F116" s="518"/>
      <c r="G116" s="518"/>
      <c r="H116" s="518"/>
      <c r="I116" s="518"/>
      <c r="J116" s="518"/>
      <c r="K116" s="518"/>
      <c r="L116" s="519"/>
      <c r="M116" s="514"/>
      <c r="N116" s="515"/>
      <c r="O116" s="515"/>
      <c r="P116" s="515"/>
      <c r="Q116" s="516"/>
      <c r="R116" s="513"/>
      <c r="S116" s="513"/>
      <c r="T116" s="513"/>
      <c r="U116" s="513"/>
      <c r="V116" s="513"/>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17"/>
      <c r="D117" s="518"/>
      <c r="E117" s="518"/>
      <c r="F117" s="518"/>
      <c r="G117" s="518"/>
      <c r="H117" s="518"/>
      <c r="I117" s="518"/>
      <c r="J117" s="518"/>
      <c r="K117" s="518"/>
      <c r="L117" s="519"/>
      <c r="M117" s="514"/>
      <c r="N117" s="515"/>
      <c r="O117" s="515"/>
      <c r="P117" s="515"/>
      <c r="Q117" s="516"/>
      <c r="R117" s="513"/>
      <c r="S117" s="513"/>
      <c r="T117" s="513"/>
      <c r="U117" s="513"/>
      <c r="V117" s="513"/>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17"/>
      <c r="D118" s="518"/>
      <c r="E118" s="518"/>
      <c r="F118" s="518"/>
      <c r="G118" s="518"/>
      <c r="H118" s="518"/>
      <c r="I118" s="518"/>
      <c r="J118" s="518"/>
      <c r="K118" s="518"/>
      <c r="L118" s="519"/>
      <c r="M118" s="514"/>
      <c r="N118" s="515"/>
      <c r="O118" s="515"/>
      <c r="P118" s="515"/>
      <c r="Q118" s="516"/>
      <c r="R118" s="513"/>
      <c r="S118" s="513"/>
      <c r="T118" s="513"/>
      <c r="U118" s="513"/>
      <c r="V118" s="513"/>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17"/>
      <c r="D119" s="518"/>
      <c r="E119" s="518"/>
      <c r="F119" s="518"/>
      <c r="G119" s="518"/>
      <c r="H119" s="518"/>
      <c r="I119" s="518"/>
      <c r="J119" s="518"/>
      <c r="K119" s="518"/>
      <c r="L119" s="519"/>
      <c r="M119" s="514"/>
      <c r="N119" s="515"/>
      <c r="O119" s="515"/>
      <c r="P119" s="515"/>
      <c r="Q119" s="516"/>
      <c r="R119" s="513"/>
      <c r="S119" s="513"/>
      <c r="T119" s="513"/>
      <c r="U119" s="513"/>
      <c r="V119" s="513"/>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17"/>
      <c r="D120" s="518"/>
      <c r="E120" s="518"/>
      <c r="F120" s="518"/>
      <c r="G120" s="518"/>
      <c r="H120" s="518"/>
      <c r="I120" s="518"/>
      <c r="J120" s="518"/>
      <c r="K120" s="518"/>
      <c r="L120" s="519"/>
      <c r="M120" s="514"/>
      <c r="N120" s="515"/>
      <c r="O120" s="515"/>
      <c r="P120" s="515"/>
      <c r="Q120" s="516"/>
      <c r="R120" s="513"/>
      <c r="S120" s="513"/>
      <c r="T120" s="513"/>
      <c r="U120" s="513"/>
      <c r="V120" s="513"/>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17"/>
      <c r="D121" s="518"/>
      <c r="E121" s="518"/>
      <c r="F121" s="518"/>
      <c r="G121" s="518"/>
      <c r="H121" s="518"/>
      <c r="I121" s="518"/>
      <c r="J121" s="518"/>
      <c r="K121" s="518"/>
      <c r="L121" s="519"/>
      <c r="M121" s="514"/>
      <c r="N121" s="515"/>
      <c r="O121" s="515"/>
      <c r="P121" s="515"/>
      <c r="Q121" s="516"/>
      <c r="R121" s="513"/>
      <c r="S121" s="513"/>
      <c r="T121" s="513"/>
      <c r="U121" s="513"/>
      <c r="V121" s="513"/>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17"/>
      <c r="D122" s="518"/>
      <c r="E122" s="518"/>
      <c r="F122" s="518"/>
      <c r="G122" s="518"/>
      <c r="H122" s="518"/>
      <c r="I122" s="518"/>
      <c r="J122" s="518"/>
      <c r="K122" s="518"/>
      <c r="L122" s="519"/>
      <c r="M122" s="514"/>
      <c r="N122" s="515"/>
      <c r="O122" s="515"/>
      <c r="P122" s="515"/>
      <c r="Q122" s="516"/>
      <c r="R122" s="513"/>
      <c r="S122" s="513"/>
      <c r="T122" s="513"/>
      <c r="U122" s="513"/>
      <c r="V122" s="513"/>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17"/>
      <c r="D123" s="518"/>
      <c r="E123" s="518"/>
      <c r="F123" s="518"/>
      <c r="G123" s="518"/>
      <c r="H123" s="518"/>
      <c r="I123" s="518"/>
      <c r="J123" s="518"/>
      <c r="K123" s="518"/>
      <c r="L123" s="519"/>
      <c r="M123" s="514"/>
      <c r="N123" s="515"/>
      <c r="O123" s="515"/>
      <c r="P123" s="515"/>
      <c r="Q123" s="516"/>
      <c r="R123" s="513"/>
      <c r="S123" s="513"/>
      <c r="T123" s="513"/>
      <c r="U123" s="513"/>
      <c r="V123" s="513"/>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17"/>
      <c r="D124" s="518"/>
      <c r="E124" s="518"/>
      <c r="F124" s="518"/>
      <c r="G124" s="518"/>
      <c r="H124" s="518"/>
      <c r="I124" s="518"/>
      <c r="J124" s="518"/>
      <c r="K124" s="518"/>
      <c r="L124" s="519"/>
      <c r="M124" s="514"/>
      <c r="N124" s="515"/>
      <c r="O124" s="515"/>
      <c r="P124" s="515"/>
      <c r="Q124" s="516"/>
      <c r="R124" s="513"/>
      <c r="S124" s="513"/>
      <c r="T124" s="513"/>
      <c r="U124" s="513"/>
      <c r="V124" s="513"/>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17"/>
      <c r="D125" s="518"/>
      <c r="E125" s="518"/>
      <c r="F125" s="518"/>
      <c r="G125" s="518"/>
      <c r="H125" s="518"/>
      <c r="I125" s="518"/>
      <c r="J125" s="518"/>
      <c r="K125" s="518"/>
      <c r="L125" s="519"/>
      <c r="M125" s="514"/>
      <c r="N125" s="515"/>
      <c r="O125" s="515"/>
      <c r="P125" s="515"/>
      <c r="Q125" s="516"/>
      <c r="R125" s="513"/>
      <c r="S125" s="513"/>
      <c r="T125" s="513"/>
      <c r="U125" s="513"/>
      <c r="V125" s="513"/>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17"/>
      <c r="D126" s="518"/>
      <c r="E126" s="518"/>
      <c r="F126" s="518"/>
      <c r="G126" s="518"/>
      <c r="H126" s="518"/>
      <c r="I126" s="518"/>
      <c r="J126" s="518"/>
      <c r="K126" s="518"/>
      <c r="L126" s="519"/>
      <c r="M126" s="514"/>
      <c r="N126" s="515"/>
      <c r="O126" s="515"/>
      <c r="P126" s="515"/>
      <c r="Q126" s="516"/>
      <c r="R126" s="513"/>
      <c r="S126" s="513"/>
      <c r="T126" s="513"/>
      <c r="U126" s="513"/>
      <c r="V126" s="513"/>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17"/>
      <c r="D127" s="518"/>
      <c r="E127" s="518"/>
      <c r="F127" s="518"/>
      <c r="G127" s="518"/>
      <c r="H127" s="518"/>
      <c r="I127" s="518"/>
      <c r="J127" s="518"/>
      <c r="K127" s="518"/>
      <c r="L127" s="519"/>
      <c r="M127" s="514"/>
      <c r="N127" s="515"/>
      <c r="O127" s="515"/>
      <c r="P127" s="515"/>
      <c r="Q127" s="516"/>
      <c r="R127" s="513"/>
      <c r="S127" s="513"/>
      <c r="T127" s="513"/>
      <c r="U127" s="513"/>
      <c r="V127" s="513"/>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17"/>
      <c r="D128" s="518"/>
      <c r="E128" s="518"/>
      <c r="F128" s="518"/>
      <c r="G128" s="518"/>
      <c r="H128" s="518"/>
      <c r="I128" s="518"/>
      <c r="J128" s="518"/>
      <c r="K128" s="518"/>
      <c r="L128" s="519"/>
      <c r="M128" s="514"/>
      <c r="N128" s="515"/>
      <c r="O128" s="515"/>
      <c r="P128" s="515"/>
      <c r="Q128" s="516"/>
      <c r="R128" s="513"/>
      <c r="S128" s="513"/>
      <c r="T128" s="513"/>
      <c r="U128" s="513"/>
      <c r="V128" s="513"/>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17"/>
      <c r="D129" s="518"/>
      <c r="E129" s="518"/>
      <c r="F129" s="518"/>
      <c r="G129" s="518"/>
      <c r="H129" s="518"/>
      <c r="I129" s="518"/>
      <c r="J129" s="518"/>
      <c r="K129" s="518"/>
      <c r="L129" s="519"/>
      <c r="M129" s="514"/>
      <c r="N129" s="515"/>
      <c r="O129" s="515"/>
      <c r="P129" s="515"/>
      <c r="Q129" s="516"/>
      <c r="R129" s="513"/>
      <c r="S129" s="513"/>
      <c r="T129" s="513"/>
      <c r="U129" s="513"/>
      <c r="V129" s="513"/>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17"/>
      <c r="D130" s="518"/>
      <c r="E130" s="518"/>
      <c r="F130" s="518"/>
      <c r="G130" s="518"/>
      <c r="H130" s="518"/>
      <c r="I130" s="518"/>
      <c r="J130" s="518"/>
      <c r="K130" s="518"/>
      <c r="L130" s="519"/>
      <c r="M130" s="514"/>
      <c r="N130" s="515"/>
      <c r="O130" s="515"/>
      <c r="P130" s="515"/>
      <c r="Q130" s="516"/>
      <c r="R130" s="513"/>
      <c r="S130" s="513"/>
      <c r="T130" s="513"/>
      <c r="U130" s="513"/>
      <c r="V130" s="513"/>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17"/>
      <c r="D131" s="518"/>
      <c r="E131" s="518"/>
      <c r="F131" s="518"/>
      <c r="G131" s="518"/>
      <c r="H131" s="518"/>
      <c r="I131" s="518"/>
      <c r="J131" s="518"/>
      <c r="K131" s="518"/>
      <c r="L131" s="519"/>
      <c r="M131" s="514"/>
      <c r="N131" s="515"/>
      <c r="O131" s="515"/>
      <c r="P131" s="515"/>
      <c r="Q131" s="516"/>
      <c r="R131" s="513"/>
      <c r="S131" s="513"/>
      <c r="T131" s="513"/>
      <c r="U131" s="513"/>
      <c r="V131" s="513"/>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17"/>
      <c r="D132" s="518"/>
      <c r="E132" s="518"/>
      <c r="F132" s="518"/>
      <c r="G132" s="518"/>
      <c r="H132" s="518"/>
      <c r="I132" s="518"/>
      <c r="J132" s="518"/>
      <c r="K132" s="518"/>
      <c r="L132" s="519"/>
      <c r="M132" s="514"/>
      <c r="N132" s="515"/>
      <c r="O132" s="515"/>
      <c r="P132" s="515"/>
      <c r="Q132" s="516"/>
      <c r="R132" s="513"/>
      <c r="S132" s="513"/>
      <c r="T132" s="513"/>
      <c r="U132" s="513"/>
      <c r="V132" s="513"/>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17"/>
      <c r="D133" s="518"/>
      <c r="E133" s="518"/>
      <c r="F133" s="518"/>
      <c r="G133" s="518"/>
      <c r="H133" s="518"/>
      <c r="I133" s="518"/>
      <c r="J133" s="518"/>
      <c r="K133" s="518"/>
      <c r="L133" s="519"/>
      <c r="M133" s="514"/>
      <c r="N133" s="515"/>
      <c r="O133" s="515"/>
      <c r="P133" s="515"/>
      <c r="Q133" s="516"/>
      <c r="R133" s="513"/>
      <c r="S133" s="513"/>
      <c r="T133" s="513"/>
      <c r="U133" s="513"/>
      <c r="V133" s="513"/>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17"/>
      <c r="D134" s="518"/>
      <c r="E134" s="518"/>
      <c r="F134" s="518"/>
      <c r="G134" s="518"/>
      <c r="H134" s="518"/>
      <c r="I134" s="518"/>
      <c r="J134" s="518"/>
      <c r="K134" s="518"/>
      <c r="L134" s="519"/>
      <c r="M134" s="514"/>
      <c r="N134" s="515"/>
      <c r="O134" s="515"/>
      <c r="P134" s="515"/>
      <c r="Q134" s="516"/>
      <c r="R134" s="513"/>
      <c r="S134" s="513"/>
      <c r="T134" s="513"/>
      <c r="U134" s="513"/>
      <c r="V134" s="513"/>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17"/>
      <c r="D135" s="518"/>
      <c r="E135" s="518"/>
      <c r="F135" s="518"/>
      <c r="G135" s="518"/>
      <c r="H135" s="518"/>
      <c r="I135" s="518"/>
      <c r="J135" s="518"/>
      <c r="K135" s="518"/>
      <c r="L135" s="519"/>
      <c r="M135" s="514"/>
      <c r="N135" s="515"/>
      <c r="O135" s="515"/>
      <c r="P135" s="515"/>
      <c r="Q135" s="516"/>
      <c r="R135" s="513"/>
      <c r="S135" s="513"/>
      <c r="T135" s="513"/>
      <c r="U135" s="513"/>
      <c r="V135" s="513"/>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17"/>
      <c r="D136" s="518"/>
      <c r="E136" s="518"/>
      <c r="F136" s="518"/>
      <c r="G136" s="518"/>
      <c r="H136" s="518"/>
      <c r="I136" s="518"/>
      <c r="J136" s="518"/>
      <c r="K136" s="518"/>
      <c r="L136" s="519"/>
      <c r="M136" s="514"/>
      <c r="N136" s="515"/>
      <c r="O136" s="515"/>
      <c r="P136" s="515"/>
      <c r="Q136" s="516"/>
      <c r="R136" s="513"/>
      <c r="S136" s="513"/>
      <c r="T136" s="513"/>
      <c r="U136" s="513"/>
      <c r="V136" s="513"/>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17"/>
      <c r="D137" s="518"/>
      <c r="E137" s="518"/>
      <c r="F137" s="518"/>
      <c r="G137" s="518"/>
      <c r="H137" s="518"/>
      <c r="I137" s="518"/>
      <c r="J137" s="518"/>
      <c r="K137" s="518"/>
      <c r="L137" s="519"/>
      <c r="M137" s="514"/>
      <c r="N137" s="515"/>
      <c r="O137" s="515"/>
      <c r="P137" s="515"/>
      <c r="Q137" s="516"/>
      <c r="R137" s="513"/>
      <c r="S137" s="513"/>
      <c r="T137" s="513"/>
      <c r="U137" s="513"/>
      <c r="V137" s="513"/>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17"/>
      <c r="D138" s="518"/>
      <c r="E138" s="518"/>
      <c r="F138" s="518"/>
      <c r="G138" s="518"/>
      <c r="H138" s="518"/>
      <c r="I138" s="518"/>
      <c r="J138" s="518"/>
      <c r="K138" s="518"/>
      <c r="L138" s="519"/>
      <c r="M138" s="514"/>
      <c r="N138" s="515"/>
      <c r="O138" s="515"/>
      <c r="P138" s="515"/>
      <c r="Q138" s="516"/>
      <c r="R138" s="513"/>
      <c r="S138" s="513"/>
      <c r="T138" s="513"/>
      <c r="U138" s="513"/>
      <c r="V138" s="513"/>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17"/>
      <c r="D139" s="518"/>
      <c r="E139" s="518"/>
      <c r="F139" s="518"/>
      <c r="G139" s="518"/>
      <c r="H139" s="518"/>
      <c r="I139" s="518"/>
      <c r="J139" s="518"/>
      <c r="K139" s="518"/>
      <c r="L139" s="519"/>
      <c r="M139" s="514"/>
      <c r="N139" s="515"/>
      <c r="O139" s="515"/>
      <c r="P139" s="515"/>
      <c r="Q139" s="516"/>
      <c r="R139" s="513"/>
      <c r="S139" s="513"/>
      <c r="T139" s="513"/>
      <c r="U139" s="513"/>
      <c r="V139" s="513"/>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17"/>
      <c r="D140" s="518"/>
      <c r="E140" s="518"/>
      <c r="F140" s="518"/>
      <c r="G140" s="518"/>
      <c r="H140" s="518"/>
      <c r="I140" s="518"/>
      <c r="J140" s="518"/>
      <c r="K140" s="518"/>
      <c r="L140" s="519"/>
      <c r="M140" s="514"/>
      <c r="N140" s="515"/>
      <c r="O140" s="515"/>
      <c r="P140" s="515"/>
      <c r="Q140" s="516"/>
      <c r="R140" s="513"/>
      <c r="S140" s="513"/>
      <c r="T140" s="513"/>
      <c r="U140" s="513"/>
      <c r="V140" s="513"/>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17"/>
      <c r="D141" s="518"/>
      <c r="E141" s="518"/>
      <c r="F141" s="518"/>
      <c r="G141" s="518"/>
      <c r="H141" s="518"/>
      <c r="I141" s="518"/>
      <c r="J141" s="518"/>
      <c r="K141" s="518"/>
      <c r="L141" s="519"/>
      <c r="M141" s="514"/>
      <c r="N141" s="515"/>
      <c r="O141" s="515"/>
      <c r="P141" s="515"/>
      <c r="Q141" s="516"/>
      <c r="R141" s="513"/>
      <c r="S141" s="513"/>
      <c r="T141" s="513"/>
      <c r="U141" s="513"/>
      <c r="V141" s="513"/>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17"/>
      <c r="D142" s="518"/>
      <c r="E142" s="518"/>
      <c r="F142" s="518"/>
      <c r="G142" s="518"/>
      <c r="H142" s="518"/>
      <c r="I142" s="518"/>
      <c r="J142" s="518"/>
      <c r="K142" s="518"/>
      <c r="L142" s="519"/>
      <c r="M142" s="514"/>
      <c r="N142" s="515"/>
      <c r="O142" s="515"/>
      <c r="P142" s="515"/>
      <c r="Q142" s="516"/>
      <c r="R142" s="513"/>
      <c r="S142" s="513"/>
      <c r="T142" s="513"/>
      <c r="U142" s="513"/>
      <c r="V142" s="513"/>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17"/>
      <c r="D143" s="518"/>
      <c r="E143" s="518"/>
      <c r="F143" s="518"/>
      <c r="G143" s="518"/>
      <c r="H143" s="518"/>
      <c r="I143" s="518"/>
      <c r="J143" s="518"/>
      <c r="K143" s="518"/>
      <c r="L143" s="519"/>
      <c r="M143" s="514"/>
      <c r="N143" s="515"/>
      <c r="O143" s="515"/>
      <c r="P143" s="515"/>
      <c r="Q143" s="516"/>
      <c r="R143" s="513"/>
      <c r="S143" s="513"/>
      <c r="T143" s="513"/>
      <c r="U143" s="513"/>
      <c r="V143" s="513"/>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17"/>
      <c r="D144" s="518"/>
      <c r="E144" s="518"/>
      <c r="F144" s="518"/>
      <c r="G144" s="518"/>
      <c r="H144" s="518"/>
      <c r="I144" s="518"/>
      <c r="J144" s="518"/>
      <c r="K144" s="518"/>
      <c r="L144" s="519"/>
      <c r="M144" s="514"/>
      <c r="N144" s="515"/>
      <c r="O144" s="515"/>
      <c r="P144" s="515"/>
      <c r="Q144" s="516"/>
      <c r="R144" s="513"/>
      <c r="S144" s="513"/>
      <c r="T144" s="513"/>
      <c r="U144" s="513"/>
      <c r="V144" s="513"/>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71" t="s">
        <v>48</v>
      </c>
      <c r="AA1" s="771"/>
      <c r="AB1" s="771"/>
      <c r="AC1" s="771"/>
      <c r="AD1" s="771" t="str">
        <f>IF(基本情報入力シート!G18="","",基本情報入力シート!G18)</f>
        <v/>
      </c>
      <c r="AE1" s="771"/>
      <c r="AF1" s="771"/>
      <c r="AG1" s="771"/>
      <c r="AH1" s="771"/>
      <c r="AI1" s="771"/>
      <c r="AJ1" s="771"/>
      <c r="AK1" s="771"/>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3" t="s">
        <v>49</v>
      </c>
      <c r="C3" s="803"/>
      <c r="D3" s="803"/>
      <c r="E3" s="803"/>
      <c r="F3" s="803"/>
      <c r="G3" s="803"/>
      <c r="H3" s="803"/>
      <c r="I3" s="803"/>
      <c r="J3" s="803"/>
      <c r="K3" s="803"/>
      <c r="L3" s="803"/>
      <c r="M3" s="803"/>
      <c r="N3" s="803"/>
      <c r="O3" s="803"/>
      <c r="P3" s="803"/>
      <c r="Q3" s="803"/>
      <c r="R3" s="803"/>
      <c r="S3" s="803"/>
      <c r="T3" s="803"/>
      <c r="U3" s="803"/>
      <c r="V3" s="803"/>
      <c r="W3" s="803"/>
      <c r="X3" s="803"/>
      <c r="Y3" s="803"/>
      <c r="Z3" s="803"/>
      <c r="AA3" s="803"/>
      <c r="AB3" s="803"/>
      <c r="AC3" s="803"/>
      <c r="AD3" s="803"/>
      <c r="AE3" s="803"/>
      <c r="AF3" s="803"/>
      <c r="AG3" s="803"/>
      <c r="AH3" s="803"/>
      <c r="AI3" s="803"/>
      <c r="AJ3" s="803"/>
      <c r="AK3" s="803"/>
      <c r="AL3" s="803"/>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90" t="s">
        <v>12</v>
      </c>
      <c r="C6" s="791"/>
      <c r="D6" s="791"/>
      <c r="E6" s="791"/>
      <c r="F6" s="791"/>
      <c r="G6" s="791"/>
      <c r="H6" s="787" t="str">
        <f>IF(基本情報入力シート!M22="","",基本情報入力シート!M22)</f>
        <v/>
      </c>
      <c r="I6" s="788"/>
      <c r="J6" s="788"/>
      <c r="K6" s="788"/>
      <c r="L6" s="788"/>
      <c r="M6" s="788"/>
      <c r="N6" s="788"/>
      <c r="O6" s="788"/>
      <c r="P6" s="788"/>
      <c r="Q6" s="788"/>
      <c r="R6" s="788"/>
      <c r="S6" s="788"/>
      <c r="T6" s="788"/>
      <c r="U6" s="788"/>
      <c r="V6" s="788"/>
      <c r="W6" s="788"/>
      <c r="X6" s="788"/>
      <c r="Y6" s="788"/>
      <c r="Z6" s="788"/>
      <c r="AA6" s="788"/>
      <c r="AB6" s="788"/>
      <c r="AC6" s="788"/>
      <c r="AD6" s="788"/>
      <c r="AE6" s="788"/>
      <c r="AF6" s="788"/>
      <c r="AG6" s="788"/>
      <c r="AH6" s="788"/>
      <c r="AI6" s="788"/>
      <c r="AJ6" s="788"/>
      <c r="AK6" s="789"/>
      <c r="AL6" s="166"/>
    </row>
    <row r="7" spans="1:50" s="167" customFormat="1" ht="22.5" customHeight="1">
      <c r="A7" s="166"/>
      <c r="B7" s="781" t="s">
        <v>11</v>
      </c>
      <c r="C7" s="782"/>
      <c r="D7" s="782"/>
      <c r="E7" s="782"/>
      <c r="F7" s="782"/>
      <c r="G7" s="782"/>
      <c r="H7" s="792" t="str">
        <f>IF(基本情報入力シート!M23="","",基本情報入力シート!M23)</f>
        <v/>
      </c>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4"/>
      <c r="AL7" s="166"/>
    </row>
    <row r="8" spans="1:50" s="167" customFormat="1" ht="12.75" customHeight="1">
      <c r="A8" s="166"/>
      <c r="B8" s="775" t="s">
        <v>51</v>
      </c>
      <c r="C8" s="776"/>
      <c r="D8" s="776"/>
      <c r="E8" s="776"/>
      <c r="F8" s="776"/>
      <c r="G8" s="776"/>
      <c r="H8" s="168" t="s">
        <v>16</v>
      </c>
      <c r="I8" s="783" t="str">
        <f>IF(基本情報入力シート!AC24="－","",基本情報入力シート!AC24)</f>
        <v/>
      </c>
      <c r="J8" s="783"/>
      <c r="K8" s="783"/>
      <c r="L8" s="783"/>
      <c r="M8" s="783"/>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7"/>
      <c r="C9" s="778"/>
      <c r="D9" s="778"/>
      <c r="E9" s="778"/>
      <c r="F9" s="778"/>
      <c r="G9" s="778"/>
      <c r="H9" s="795" t="str">
        <f>IF(基本情報入力シート!M25="","",基本情報入力シート!M25)</f>
        <v/>
      </c>
      <c r="I9" s="796"/>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7"/>
      <c r="AL9" s="166"/>
    </row>
    <row r="10" spans="1:50" s="167" customFormat="1" ht="12" customHeight="1">
      <c r="A10" s="166"/>
      <c r="B10" s="779"/>
      <c r="C10" s="780"/>
      <c r="D10" s="780"/>
      <c r="E10" s="780"/>
      <c r="F10" s="780"/>
      <c r="G10" s="780"/>
      <c r="H10" s="772" t="str">
        <f>IF(基本情報入力シート!M26="","",基本情報入力シート!M26)</f>
        <v/>
      </c>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773"/>
      <c r="AI10" s="773"/>
      <c r="AJ10" s="773"/>
      <c r="AK10" s="774"/>
      <c r="AL10" s="166"/>
    </row>
    <row r="11" spans="1:50" s="167" customFormat="1" ht="15" customHeight="1">
      <c r="A11" s="166"/>
      <c r="B11" s="785" t="s">
        <v>12</v>
      </c>
      <c r="C11" s="786"/>
      <c r="D11" s="786"/>
      <c r="E11" s="786"/>
      <c r="F11" s="786"/>
      <c r="G11" s="786"/>
      <c r="H11" s="787" t="str">
        <f>IF(基本情報入力シート!M29="","",基本情報入力シート!M29)</f>
        <v/>
      </c>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9"/>
      <c r="AL11" s="166"/>
      <c r="AT11" s="172"/>
      <c r="AU11" s="172"/>
      <c r="AV11" s="172"/>
      <c r="AW11" s="172"/>
      <c r="AX11" s="172"/>
    </row>
    <row r="12" spans="1:50" s="167" customFormat="1" ht="22.5" customHeight="1">
      <c r="A12" s="166"/>
      <c r="B12" s="777" t="s">
        <v>52</v>
      </c>
      <c r="C12" s="778"/>
      <c r="D12" s="778"/>
      <c r="E12" s="778"/>
      <c r="F12" s="778"/>
      <c r="G12" s="778"/>
      <c r="H12" s="772" t="str">
        <f>IF(基本情報入力シート!M30="","",基本情報入力シート!M30)</f>
        <v/>
      </c>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4"/>
      <c r="AL12" s="166"/>
      <c r="AT12" s="172"/>
      <c r="AU12" s="172"/>
      <c r="AV12" s="172"/>
      <c r="AW12" s="172"/>
      <c r="AX12" s="172"/>
    </row>
    <row r="13" spans="1:50" s="167" customFormat="1" ht="17.25" customHeight="1">
      <c r="A13" s="166"/>
      <c r="B13" s="798" t="s">
        <v>24</v>
      </c>
      <c r="C13" s="798"/>
      <c r="D13" s="798"/>
      <c r="E13" s="798"/>
      <c r="F13" s="798"/>
      <c r="G13" s="798"/>
      <c r="H13" s="784" t="s">
        <v>25</v>
      </c>
      <c r="I13" s="784"/>
      <c r="J13" s="784"/>
      <c r="K13" s="781"/>
      <c r="L13" s="802" t="str">
        <f>IF(基本情報入力シート!M31="","",基本情報入力シート!M31)</f>
        <v/>
      </c>
      <c r="M13" s="802"/>
      <c r="N13" s="802"/>
      <c r="O13" s="802"/>
      <c r="P13" s="802"/>
      <c r="Q13" s="802"/>
      <c r="R13" s="802"/>
      <c r="S13" s="802"/>
      <c r="T13" s="802"/>
      <c r="U13" s="802"/>
      <c r="V13" s="798" t="s">
        <v>26</v>
      </c>
      <c r="W13" s="798"/>
      <c r="X13" s="798"/>
      <c r="Y13" s="798"/>
      <c r="Z13" s="802" t="str">
        <f>IF(基本情報入力シート!M32="","",基本情報入力シート!M32)</f>
        <v/>
      </c>
      <c r="AA13" s="802"/>
      <c r="AB13" s="802"/>
      <c r="AC13" s="802"/>
      <c r="AD13" s="802"/>
      <c r="AE13" s="802"/>
      <c r="AF13" s="802"/>
      <c r="AG13" s="802"/>
      <c r="AH13" s="802"/>
      <c r="AI13" s="802"/>
      <c r="AJ13" s="802"/>
      <c r="AK13" s="802"/>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4" t="s">
        <v>55</v>
      </c>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6"/>
      <c r="AD17" s="166"/>
      <c r="AE17" s="166"/>
      <c r="AF17" s="166"/>
      <c r="AG17" s="166"/>
      <c r="AH17" s="186"/>
      <c r="AI17" s="166"/>
      <c r="AJ17" s="166"/>
      <c r="AK17" s="166"/>
      <c r="AL17" s="166"/>
    </row>
    <row r="18" spans="1:57" ht="21.75" customHeight="1" thickBot="1">
      <c r="A18" s="162"/>
      <c r="B18" s="187" t="s">
        <v>56</v>
      </c>
      <c r="C18" s="799" t="s">
        <v>57</v>
      </c>
      <c r="D18" s="799"/>
      <c r="E18" s="799"/>
      <c r="F18" s="799"/>
      <c r="G18" s="799"/>
      <c r="H18" s="799"/>
      <c r="I18" s="799"/>
      <c r="J18" s="799"/>
      <c r="K18" s="799"/>
      <c r="L18" s="799"/>
      <c r="M18" s="799"/>
      <c r="N18" s="799"/>
      <c r="O18" s="799"/>
      <c r="P18" s="799"/>
      <c r="Q18" s="799"/>
      <c r="R18" s="799"/>
      <c r="S18" s="799"/>
      <c r="T18" s="799"/>
      <c r="U18" s="799"/>
      <c r="V18" s="800"/>
      <c r="W18" s="766">
        <f>'別紙様式3-2（処遇改善加算　個票）'!N5</f>
        <v>0</v>
      </c>
      <c r="X18" s="767"/>
      <c r="Y18" s="767"/>
      <c r="Z18" s="767"/>
      <c r="AA18" s="767"/>
      <c r="AB18" s="768"/>
      <c r="AC18" s="188" t="s">
        <v>58</v>
      </c>
      <c r="AD18" s="163" t="s">
        <v>59</v>
      </c>
      <c r="AE18" s="811" t="str">
        <f>IF(H7="", "", IFERROR(IF(W19&gt;=W18,"○","×"),""))</f>
        <v/>
      </c>
      <c r="AF18" s="162"/>
      <c r="AG18" s="162"/>
      <c r="AH18" s="162"/>
      <c r="AI18" s="162"/>
      <c r="AJ18" s="162"/>
      <c r="AK18" s="162"/>
      <c r="AL18" s="162"/>
      <c r="AM18" s="162"/>
      <c r="AN18" s="162"/>
      <c r="AO18" s="162"/>
      <c r="AP18" s="162"/>
      <c r="AQ18" s="724" t="s">
        <v>2176</v>
      </c>
      <c r="AR18" s="725"/>
      <c r="AS18" s="725"/>
      <c r="AT18" s="725"/>
      <c r="AU18" s="725"/>
      <c r="AV18" s="725"/>
      <c r="AW18" s="725"/>
      <c r="AX18" s="725"/>
      <c r="AY18" s="725"/>
      <c r="AZ18" s="725"/>
      <c r="BA18" s="725"/>
      <c r="BB18" s="725"/>
      <c r="BC18" s="725"/>
      <c r="BD18" s="725"/>
      <c r="BE18" s="726"/>
    </row>
    <row r="19" spans="1:57" ht="33.6" customHeight="1" thickBot="1">
      <c r="A19" s="162"/>
      <c r="B19" s="187" t="s">
        <v>60</v>
      </c>
      <c r="C19" s="801" t="s">
        <v>61</v>
      </c>
      <c r="D19" s="801"/>
      <c r="E19" s="801"/>
      <c r="F19" s="801"/>
      <c r="G19" s="801"/>
      <c r="H19" s="801"/>
      <c r="I19" s="801"/>
      <c r="J19" s="801"/>
      <c r="K19" s="801"/>
      <c r="L19" s="801"/>
      <c r="M19" s="801"/>
      <c r="N19" s="801"/>
      <c r="O19" s="801"/>
      <c r="P19" s="801"/>
      <c r="Q19" s="801"/>
      <c r="R19" s="801"/>
      <c r="S19" s="801"/>
      <c r="T19" s="801"/>
      <c r="U19" s="801"/>
      <c r="V19" s="801"/>
      <c r="W19" s="738"/>
      <c r="X19" s="739"/>
      <c r="Y19" s="739"/>
      <c r="Z19" s="739"/>
      <c r="AA19" s="739"/>
      <c r="AB19" s="740"/>
      <c r="AC19" s="189" t="s">
        <v>58</v>
      </c>
      <c r="AD19" s="163" t="s">
        <v>59</v>
      </c>
      <c r="AE19" s="813"/>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41" t="s">
        <v>64</v>
      </c>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9" t="s">
        <v>66</v>
      </c>
      <c r="D24" s="769"/>
      <c r="E24" s="769"/>
      <c r="F24" s="769"/>
      <c r="G24" s="769"/>
      <c r="H24" s="769"/>
      <c r="I24" s="769"/>
      <c r="J24" s="769"/>
      <c r="K24" s="769"/>
      <c r="L24" s="769"/>
      <c r="M24" s="769"/>
      <c r="N24" s="769"/>
      <c r="O24" s="769"/>
      <c r="P24" s="770"/>
      <c r="Q24" s="743">
        <f>Q25-Q26-Q27</f>
        <v>0</v>
      </c>
      <c r="R24" s="744"/>
      <c r="S24" s="744"/>
      <c r="T24" s="744"/>
      <c r="U24" s="744"/>
      <c r="V24" s="745"/>
      <c r="W24" s="206" t="s">
        <v>58</v>
      </c>
      <c r="X24" s="207" t="s">
        <v>59</v>
      </c>
      <c r="Y24" s="811" t="str">
        <f>IF(H7="", "", IF(Q28="","",IF(Q24="","",IF(Q24&gt;=Q28,"○","×"))))</f>
        <v/>
      </c>
      <c r="Z24" s="208"/>
      <c r="AA24" s="202"/>
      <c r="AB24" s="202"/>
      <c r="AC24" s="202"/>
      <c r="AD24" s="204"/>
      <c r="AE24" s="204"/>
      <c r="AF24" s="204"/>
      <c r="AG24" s="204"/>
      <c r="AH24" s="204"/>
      <c r="AI24" s="204"/>
      <c r="AJ24" s="204"/>
      <c r="AK24" s="204"/>
      <c r="AL24" s="162"/>
      <c r="AM24" s="162"/>
      <c r="AN24" s="162"/>
      <c r="AO24" s="162"/>
      <c r="AP24" s="162"/>
      <c r="AQ24" s="757" t="s">
        <v>2177</v>
      </c>
      <c r="AR24" s="758"/>
      <c r="AS24" s="758"/>
      <c r="AT24" s="758"/>
      <c r="AU24" s="758"/>
      <c r="AV24" s="758"/>
      <c r="AW24" s="758"/>
      <c r="AX24" s="758"/>
      <c r="AY24" s="758"/>
      <c r="AZ24" s="758"/>
      <c r="BA24" s="758"/>
      <c r="BB24" s="758"/>
      <c r="BC24" s="758"/>
      <c r="BD24" s="758"/>
      <c r="BE24" s="759"/>
    </row>
    <row r="25" spans="1:57" ht="18.75" customHeight="1" thickBot="1">
      <c r="A25" s="162"/>
      <c r="B25" s="814"/>
      <c r="C25" s="807" t="s">
        <v>67</v>
      </c>
      <c r="D25" s="807"/>
      <c r="E25" s="807"/>
      <c r="F25" s="807"/>
      <c r="G25" s="807"/>
      <c r="H25" s="807"/>
      <c r="I25" s="807"/>
      <c r="J25" s="807"/>
      <c r="K25" s="807"/>
      <c r="L25" s="807"/>
      <c r="M25" s="807"/>
      <c r="N25" s="807"/>
      <c r="O25" s="807"/>
      <c r="P25" s="702"/>
      <c r="Q25" s="808"/>
      <c r="R25" s="809"/>
      <c r="S25" s="809"/>
      <c r="T25" s="809"/>
      <c r="U25" s="809"/>
      <c r="V25" s="810"/>
      <c r="W25" s="206" t="s">
        <v>58</v>
      </c>
      <c r="X25" s="207"/>
      <c r="Y25" s="812"/>
      <c r="Z25" s="208"/>
      <c r="AA25" s="202"/>
      <c r="AB25" s="202"/>
      <c r="AC25" s="202"/>
      <c r="AD25" s="204"/>
      <c r="AE25" s="202"/>
      <c r="AF25" s="202"/>
      <c r="AG25" s="202"/>
      <c r="AH25" s="202"/>
      <c r="AI25" s="202"/>
      <c r="AJ25" s="202"/>
      <c r="AK25" s="204"/>
      <c r="AL25" s="162"/>
      <c r="AM25" s="162"/>
      <c r="AN25" s="162"/>
      <c r="AO25" s="162"/>
      <c r="AP25" s="162"/>
      <c r="AQ25" s="760"/>
      <c r="AR25" s="761"/>
      <c r="AS25" s="761"/>
      <c r="AT25" s="761"/>
      <c r="AU25" s="761"/>
      <c r="AV25" s="761"/>
      <c r="AW25" s="761"/>
      <c r="AX25" s="761"/>
      <c r="AY25" s="761"/>
      <c r="AZ25" s="761"/>
      <c r="BA25" s="761"/>
      <c r="BB25" s="761"/>
      <c r="BC25" s="761"/>
      <c r="BD25" s="761"/>
      <c r="BE25" s="762"/>
    </row>
    <row r="26" spans="1:57" ht="18.600000000000001" customHeight="1" thickBot="1">
      <c r="A26" s="162"/>
      <c r="B26" s="814"/>
      <c r="C26" s="671" t="s">
        <v>68</v>
      </c>
      <c r="D26" s="671"/>
      <c r="E26" s="671"/>
      <c r="F26" s="671"/>
      <c r="G26" s="671"/>
      <c r="H26" s="671"/>
      <c r="I26" s="671"/>
      <c r="J26" s="671"/>
      <c r="K26" s="671"/>
      <c r="L26" s="671"/>
      <c r="M26" s="671"/>
      <c r="N26" s="671"/>
      <c r="O26" s="671"/>
      <c r="P26" s="672"/>
      <c r="Q26" s="743">
        <f>W19</f>
        <v>0</v>
      </c>
      <c r="R26" s="744"/>
      <c r="S26" s="744"/>
      <c r="T26" s="744"/>
      <c r="U26" s="744"/>
      <c r="V26" s="745"/>
      <c r="W26" s="206" t="s">
        <v>58</v>
      </c>
      <c r="X26" s="207"/>
      <c r="Y26" s="812"/>
      <c r="Z26" s="208"/>
      <c r="AA26" s="202"/>
      <c r="AB26" s="202"/>
      <c r="AC26" s="202"/>
      <c r="AD26" s="204"/>
      <c r="AE26" s="202"/>
      <c r="AF26" s="202"/>
      <c r="AG26" s="202"/>
      <c r="AH26" s="202"/>
      <c r="AI26" s="202"/>
      <c r="AJ26" s="202"/>
      <c r="AK26" s="204"/>
      <c r="AL26" s="162"/>
      <c r="AM26" s="162"/>
      <c r="AN26" s="162"/>
      <c r="AO26" s="162"/>
      <c r="AP26" s="162"/>
      <c r="AQ26" s="760"/>
      <c r="AR26" s="761"/>
      <c r="AS26" s="761"/>
      <c r="AT26" s="761"/>
      <c r="AU26" s="761"/>
      <c r="AV26" s="761"/>
      <c r="AW26" s="761"/>
      <c r="AX26" s="761"/>
      <c r="AY26" s="761"/>
      <c r="AZ26" s="761"/>
      <c r="BA26" s="761"/>
      <c r="BB26" s="761"/>
      <c r="BC26" s="761"/>
      <c r="BD26" s="761"/>
      <c r="BE26" s="762"/>
    </row>
    <row r="27" spans="1:57" ht="27.75" customHeight="1" thickBot="1">
      <c r="A27" s="162"/>
      <c r="B27" s="209"/>
      <c r="C27" s="671" t="s">
        <v>69</v>
      </c>
      <c r="D27" s="671"/>
      <c r="E27" s="671"/>
      <c r="F27" s="671"/>
      <c r="G27" s="671"/>
      <c r="H27" s="671"/>
      <c r="I27" s="671"/>
      <c r="J27" s="671"/>
      <c r="K27" s="671"/>
      <c r="L27" s="671"/>
      <c r="M27" s="671"/>
      <c r="N27" s="671"/>
      <c r="O27" s="671"/>
      <c r="P27" s="672"/>
      <c r="Q27" s="699"/>
      <c r="R27" s="700"/>
      <c r="S27" s="700"/>
      <c r="T27" s="700"/>
      <c r="U27" s="700"/>
      <c r="V27" s="701"/>
      <c r="W27" s="206" t="s">
        <v>58</v>
      </c>
      <c r="X27" s="207"/>
      <c r="Y27" s="812"/>
      <c r="Z27" s="208"/>
      <c r="AA27" s="202"/>
      <c r="AB27" s="202"/>
      <c r="AC27" s="202"/>
      <c r="AD27" s="204"/>
      <c r="AE27" s="202"/>
      <c r="AF27" s="202"/>
      <c r="AG27" s="202"/>
      <c r="AH27" s="202"/>
      <c r="AI27" s="202"/>
      <c r="AJ27" s="202"/>
      <c r="AK27" s="204"/>
      <c r="AL27" s="162"/>
      <c r="AM27" s="162"/>
      <c r="AN27" s="162"/>
      <c r="AO27" s="162"/>
      <c r="AP27" s="162"/>
      <c r="AQ27" s="760"/>
      <c r="AR27" s="761"/>
      <c r="AS27" s="761"/>
      <c r="AT27" s="761"/>
      <c r="AU27" s="761"/>
      <c r="AV27" s="761"/>
      <c r="AW27" s="761"/>
      <c r="AX27" s="761"/>
      <c r="AY27" s="761"/>
      <c r="AZ27" s="761"/>
      <c r="BA27" s="761"/>
      <c r="BB27" s="761"/>
      <c r="BC27" s="761"/>
      <c r="BD27" s="761"/>
      <c r="BE27" s="762"/>
    </row>
    <row r="28" spans="1:57" ht="30.75" customHeight="1" thickBot="1">
      <c r="A28" s="162"/>
      <c r="B28" s="205" t="s">
        <v>60</v>
      </c>
      <c r="C28" s="746" t="s">
        <v>70</v>
      </c>
      <c r="D28" s="747"/>
      <c r="E28" s="747"/>
      <c r="F28" s="747"/>
      <c r="G28" s="747"/>
      <c r="H28" s="747"/>
      <c r="I28" s="747"/>
      <c r="J28" s="747"/>
      <c r="K28" s="747"/>
      <c r="L28" s="747"/>
      <c r="M28" s="747"/>
      <c r="N28" s="747"/>
      <c r="O28" s="747"/>
      <c r="P28" s="747"/>
      <c r="Q28" s="743">
        <f>Q29-Q30-Q31-Q32-Q33</f>
        <v>0</v>
      </c>
      <c r="R28" s="744"/>
      <c r="S28" s="744"/>
      <c r="T28" s="744"/>
      <c r="U28" s="744"/>
      <c r="V28" s="745"/>
      <c r="W28" s="210" t="s">
        <v>58</v>
      </c>
      <c r="X28" s="207" t="s">
        <v>59</v>
      </c>
      <c r="Y28" s="813"/>
      <c r="Z28" s="208"/>
      <c r="AA28" s="202"/>
      <c r="AB28" s="202"/>
      <c r="AC28" s="202"/>
      <c r="AD28" s="204"/>
      <c r="AE28" s="202"/>
      <c r="AF28" s="202"/>
      <c r="AG28" s="202"/>
      <c r="AH28" s="202"/>
      <c r="AI28" s="202"/>
      <c r="AJ28" s="202"/>
      <c r="AK28" s="204"/>
      <c r="AL28" s="162"/>
      <c r="AM28" s="162"/>
      <c r="AN28" s="162"/>
      <c r="AO28" s="162"/>
      <c r="AP28" s="162"/>
      <c r="AQ28" s="763"/>
      <c r="AR28" s="764"/>
      <c r="AS28" s="764"/>
      <c r="AT28" s="764"/>
      <c r="AU28" s="764"/>
      <c r="AV28" s="764"/>
      <c r="AW28" s="764"/>
      <c r="AX28" s="764"/>
      <c r="AY28" s="764"/>
      <c r="AZ28" s="764"/>
      <c r="BA28" s="764"/>
      <c r="BB28" s="764"/>
      <c r="BC28" s="764"/>
      <c r="BD28" s="764"/>
      <c r="BE28" s="765"/>
    </row>
    <row r="29" spans="1:57" ht="18.75" customHeight="1" thickBot="1">
      <c r="A29" s="162"/>
      <c r="B29" s="727"/>
      <c r="C29" s="702" t="s">
        <v>71</v>
      </c>
      <c r="D29" s="703"/>
      <c r="E29" s="703"/>
      <c r="F29" s="703"/>
      <c r="G29" s="703"/>
      <c r="H29" s="703"/>
      <c r="I29" s="703"/>
      <c r="J29" s="703"/>
      <c r="K29" s="703"/>
      <c r="L29" s="703"/>
      <c r="M29" s="703"/>
      <c r="N29" s="703"/>
      <c r="O29" s="703"/>
      <c r="P29" s="704"/>
      <c r="Q29" s="668"/>
      <c r="R29" s="669"/>
      <c r="S29" s="669"/>
      <c r="T29" s="669"/>
      <c r="U29" s="669"/>
      <c r="V29" s="670"/>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7"/>
      <c r="C30" s="702" t="s">
        <v>72</v>
      </c>
      <c r="D30" s="703"/>
      <c r="E30" s="703"/>
      <c r="F30" s="703"/>
      <c r="G30" s="703"/>
      <c r="H30" s="703"/>
      <c r="I30" s="703"/>
      <c r="J30" s="703"/>
      <c r="K30" s="703"/>
      <c r="L30" s="703"/>
      <c r="M30" s="703"/>
      <c r="N30" s="703"/>
      <c r="O30" s="703"/>
      <c r="P30" s="704"/>
      <c r="Q30" s="668"/>
      <c r="R30" s="669"/>
      <c r="S30" s="669"/>
      <c r="T30" s="669"/>
      <c r="U30" s="669"/>
      <c r="V30" s="670"/>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7"/>
      <c r="C31" s="673" t="s">
        <v>73</v>
      </c>
      <c r="D31" s="674"/>
      <c r="E31" s="674"/>
      <c r="F31" s="674"/>
      <c r="G31" s="674"/>
      <c r="H31" s="674"/>
      <c r="I31" s="674"/>
      <c r="J31" s="674"/>
      <c r="K31" s="674"/>
      <c r="L31" s="674"/>
      <c r="M31" s="674"/>
      <c r="N31" s="674"/>
      <c r="O31" s="674"/>
      <c r="P31" s="675"/>
      <c r="Q31" s="732"/>
      <c r="R31" s="733"/>
      <c r="S31" s="733"/>
      <c r="T31" s="733"/>
      <c r="U31" s="733"/>
      <c r="V31" s="73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7"/>
      <c r="C32" s="729" t="s">
        <v>74</v>
      </c>
      <c r="D32" s="730"/>
      <c r="E32" s="730"/>
      <c r="F32" s="730"/>
      <c r="G32" s="730"/>
      <c r="H32" s="730"/>
      <c r="I32" s="730"/>
      <c r="J32" s="730"/>
      <c r="K32" s="730"/>
      <c r="L32" s="730"/>
      <c r="M32" s="730"/>
      <c r="N32" s="730"/>
      <c r="O32" s="730"/>
      <c r="P32" s="731"/>
      <c r="Q32" s="699"/>
      <c r="R32" s="700"/>
      <c r="S32" s="700"/>
      <c r="T32" s="700"/>
      <c r="U32" s="700"/>
      <c r="V32" s="701"/>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8"/>
      <c r="C33" s="729" t="s">
        <v>75</v>
      </c>
      <c r="D33" s="730"/>
      <c r="E33" s="730"/>
      <c r="F33" s="730"/>
      <c r="G33" s="730"/>
      <c r="H33" s="730"/>
      <c r="I33" s="730"/>
      <c r="J33" s="730"/>
      <c r="K33" s="730"/>
      <c r="L33" s="730"/>
      <c r="M33" s="730"/>
      <c r="N33" s="730"/>
      <c r="O33" s="730"/>
      <c r="P33" s="731"/>
      <c r="Q33" s="732"/>
      <c r="R33" s="733"/>
      <c r="S33" s="733"/>
      <c r="T33" s="733"/>
      <c r="U33" s="733"/>
      <c r="V33" s="73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5" t="s">
        <v>76</v>
      </c>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215"/>
      <c r="AT36" s="172"/>
      <c r="AU36" s="172"/>
      <c r="AV36" s="172"/>
      <c r="AW36" s="172"/>
      <c r="AX36" s="172"/>
    </row>
    <row r="37" spans="1:57" s="167" customFormat="1" ht="33" customHeight="1">
      <c r="A37" s="166"/>
      <c r="B37" s="214" t="s">
        <v>63</v>
      </c>
      <c r="C37" s="756" t="s">
        <v>77</v>
      </c>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756"/>
      <c r="AB37" s="756"/>
      <c r="AC37" s="756"/>
      <c r="AD37" s="756"/>
      <c r="AE37" s="756"/>
      <c r="AF37" s="756"/>
      <c r="AG37" s="756"/>
      <c r="AH37" s="756"/>
      <c r="AI37" s="756"/>
      <c r="AJ37" s="756"/>
      <c r="AK37" s="756"/>
      <c r="AL37" s="215"/>
      <c r="AT37" s="172"/>
      <c r="AU37" s="172"/>
      <c r="AV37" s="172"/>
      <c r="AW37" s="172"/>
      <c r="AX37" s="172"/>
    </row>
    <row r="38" spans="1:57" s="167" customFormat="1" ht="34.9" customHeight="1">
      <c r="A38" s="166"/>
      <c r="B38" s="214" t="s">
        <v>63</v>
      </c>
      <c r="C38" s="735" t="s">
        <v>2175</v>
      </c>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215"/>
      <c r="AT38" s="172"/>
      <c r="AU38" s="172"/>
      <c r="AV38" s="172"/>
      <c r="AW38" s="172"/>
      <c r="AX38" s="172"/>
    </row>
    <row r="39" spans="1:57" s="167" customFormat="1" ht="13.5" customHeight="1">
      <c r="A39" s="166"/>
      <c r="B39" s="197" t="s">
        <v>63</v>
      </c>
      <c r="C39" s="741" t="s">
        <v>2172</v>
      </c>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215"/>
      <c r="AT39" s="172"/>
      <c r="AU39" s="172"/>
      <c r="AV39" s="172"/>
      <c r="AW39" s="172"/>
      <c r="AX39" s="172"/>
    </row>
    <row r="40" spans="1:57" ht="19.5" customHeight="1" thickBot="1">
      <c r="A40" s="162"/>
      <c r="B40" s="715" t="s">
        <v>78</v>
      </c>
      <c r="C40" s="715"/>
      <c r="D40" s="715"/>
      <c r="E40" s="715"/>
      <c r="F40" s="715"/>
      <c r="G40" s="715"/>
      <c r="H40" s="715"/>
      <c r="I40" s="715"/>
      <c r="J40" s="715"/>
      <c r="K40" s="715"/>
      <c r="L40" s="715"/>
      <c r="M40" s="715"/>
      <c r="N40" s="715"/>
      <c r="O40" s="715"/>
      <c r="P40" s="715"/>
      <c r="Q40" s="715"/>
      <c r="R40" s="715"/>
      <c r="S40" s="715"/>
      <c r="T40" s="715"/>
      <c r="U40" s="715"/>
      <c r="V40" s="715"/>
      <c r="W40" s="715"/>
      <c r="X40" s="715"/>
      <c r="Y40" s="715"/>
      <c r="Z40" s="715"/>
      <c r="AA40" s="715"/>
      <c r="AB40" s="715"/>
      <c r="AC40" s="715"/>
      <c r="AD40" s="715"/>
      <c r="AE40" s="715"/>
      <c r="AF40" s="715"/>
      <c r="AG40" s="715"/>
      <c r="AH40" s="715"/>
      <c r="AI40" s="715"/>
      <c r="AJ40" s="715"/>
      <c r="AK40" s="715"/>
      <c r="AL40" s="178"/>
      <c r="AT40" s="173"/>
      <c r="AU40" s="173"/>
      <c r="AV40" s="173"/>
      <c r="AW40" s="173"/>
      <c r="AX40" s="173"/>
    </row>
    <row r="41" spans="1:57" ht="28.5" customHeight="1" thickBot="1">
      <c r="A41" s="162"/>
      <c r="B41" s="216"/>
      <c r="C41" s="849" t="s">
        <v>79</v>
      </c>
      <c r="D41" s="849"/>
      <c r="E41" s="849"/>
      <c r="F41" s="849"/>
      <c r="G41" s="849"/>
      <c r="H41" s="849"/>
      <c r="I41" s="849"/>
      <c r="J41" s="849"/>
      <c r="K41" s="849"/>
      <c r="L41" s="849"/>
      <c r="M41" s="849"/>
      <c r="N41" s="849"/>
      <c r="O41" s="849"/>
      <c r="P41" s="849"/>
      <c r="Q41" s="849"/>
      <c r="R41" s="849"/>
      <c r="S41" s="849"/>
      <c r="T41" s="849"/>
      <c r="U41" s="849"/>
      <c r="V41" s="849"/>
      <c r="W41" s="850">
        <f>(Q25-Q29)-(W18-Q30)</f>
        <v>0</v>
      </c>
      <c r="X41" s="851"/>
      <c r="Y41" s="851"/>
      <c r="Z41" s="851"/>
      <c r="AA41" s="851"/>
      <c r="AB41" s="852"/>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5" t="s">
        <v>2171</v>
      </c>
      <c r="C43" s="715"/>
      <c r="D43" s="715"/>
      <c r="E43" s="715"/>
      <c r="F43" s="715"/>
      <c r="G43" s="715"/>
      <c r="H43" s="715"/>
      <c r="I43" s="715"/>
      <c r="J43" s="715"/>
      <c r="K43" s="715"/>
      <c r="L43" s="715"/>
      <c r="M43" s="715"/>
      <c r="N43" s="715"/>
      <c r="O43" s="715"/>
      <c r="P43" s="715"/>
      <c r="Q43" s="715"/>
      <c r="R43" s="715"/>
      <c r="S43" s="715"/>
      <c r="T43" s="715"/>
      <c r="U43" s="715"/>
      <c r="V43" s="715"/>
      <c r="W43" s="715"/>
      <c r="X43" s="715"/>
      <c r="Y43" s="715"/>
      <c r="Z43" s="715"/>
      <c r="AA43" s="715"/>
      <c r="AB43" s="715"/>
      <c r="AC43" s="715"/>
      <c r="AD43" s="715"/>
      <c r="AE43" s="715"/>
      <c r="AF43" s="715"/>
      <c r="AG43" s="715"/>
      <c r="AH43" s="715"/>
      <c r="AI43" s="715"/>
      <c r="AJ43" s="715"/>
      <c r="AK43" s="715"/>
      <c r="AL43" s="178"/>
      <c r="AT43" s="173"/>
      <c r="AU43" s="173"/>
      <c r="AV43" s="173"/>
      <c r="AW43" s="173"/>
      <c r="AX43" s="173"/>
    </row>
    <row r="44" spans="1:57" ht="16.5" customHeight="1" thickBot="1">
      <c r="A44" s="162"/>
      <c r="B44" s="222" t="s">
        <v>63</v>
      </c>
      <c r="C44" s="716" t="s">
        <v>80</v>
      </c>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179"/>
      <c r="AT44" s="173"/>
      <c r="AU44" s="173"/>
      <c r="AV44" s="173"/>
      <c r="AW44" s="173"/>
      <c r="AX44" s="173"/>
    </row>
    <row r="45" spans="1:57" ht="51.75" customHeight="1">
      <c r="A45" s="162"/>
      <c r="B45" s="690" t="s">
        <v>81</v>
      </c>
      <c r="C45" s="691"/>
      <c r="D45" s="691"/>
      <c r="E45" s="692"/>
      <c r="F45" s="707"/>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8"/>
      <c r="AH45" s="708"/>
      <c r="AI45" s="708"/>
      <c r="AJ45" s="708"/>
      <c r="AK45" s="709"/>
      <c r="AL45" s="166"/>
      <c r="AQ45" s="616" t="s">
        <v>82</v>
      </c>
      <c r="AR45" s="617"/>
      <c r="AS45" s="617"/>
      <c r="AT45" s="617"/>
      <c r="AU45" s="617"/>
      <c r="AV45" s="617"/>
      <c r="AW45" s="617"/>
      <c r="AX45" s="617"/>
      <c r="AY45" s="617"/>
      <c r="AZ45" s="617"/>
      <c r="BA45" s="617"/>
      <c r="BB45" s="617"/>
      <c r="BC45" s="617"/>
      <c r="BD45" s="617"/>
      <c r="BE45" s="618"/>
    </row>
    <row r="46" spans="1:57" ht="47.25" customHeight="1" thickBot="1">
      <c r="A46" s="162"/>
      <c r="B46" s="690" t="s">
        <v>83</v>
      </c>
      <c r="C46" s="691"/>
      <c r="D46" s="691"/>
      <c r="E46" s="692"/>
      <c r="F46" s="717"/>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718"/>
      <c r="AJ46" s="718"/>
      <c r="AK46" s="719"/>
      <c r="AL46" s="166"/>
      <c r="AQ46" s="619"/>
      <c r="AR46" s="620"/>
      <c r="AS46" s="620"/>
      <c r="AT46" s="620"/>
      <c r="AU46" s="620"/>
      <c r="AV46" s="620"/>
      <c r="AW46" s="620"/>
      <c r="AX46" s="620"/>
      <c r="AY46" s="620"/>
      <c r="AZ46" s="620"/>
      <c r="BA46" s="620"/>
      <c r="BB46" s="620"/>
      <c r="BC46" s="620"/>
      <c r="BD46" s="620"/>
      <c r="BE46" s="6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5" t="s">
        <v>84</v>
      </c>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225"/>
      <c r="AT48" s="227"/>
      <c r="AU48" s="227"/>
      <c r="AV48" s="227"/>
      <c r="AW48" s="227"/>
      <c r="AX48" s="227"/>
    </row>
    <row r="49" spans="1:50" s="226" customFormat="1" ht="17.45" customHeight="1" thickBot="1">
      <c r="A49" s="225"/>
      <c r="B49" s="720" t="s">
        <v>85</v>
      </c>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22" t="s">
        <v>87</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721" t="s">
        <v>89</v>
      </c>
      <c r="C51" s="722"/>
      <c r="D51" s="722"/>
      <c r="E51" s="722"/>
      <c r="F51" s="722"/>
      <c r="G51" s="722"/>
      <c r="H51" s="722"/>
      <c r="I51" s="722"/>
      <c r="J51" s="722"/>
      <c r="K51" s="722"/>
      <c r="L51" s="722"/>
      <c r="M51" s="722"/>
      <c r="N51" s="722"/>
      <c r="O51" s="722"/>
      <c r="P51" s="722"/>
      <c r="Q51" s="722"/>
      <c r="R51" s="722"/>
      <c r="S51" s="723"/>
      <c r="T51" s="665">
        <f>'別紙様式3-2（処遇改善加算　個票）'!N6</f>
        <v>0</v>
      </c>
      <c r="U51" s="666"/>
      <c r="V51" s="666"/>
      <c r="W51" s="666"/>
      <c r="X51" s="666"/>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710" t="s">
        <v>91</v>
      </c>
      <c r="C52" s="711"/>
      <c r="D52" s="711"/>
      <c r="E52" s="711"/>
      <c r="F52" s="711"/>
      <c r="G52" s="711"/>
      <c r="H52" s="711"/>
      <c r="I52" s="711"/>
      <c r="J52" s="711"/>
      <c r="K52" s="711"/>
      <c r="L52" s="711"/>
      <c r="M52" s="711"/>
      <c r="N52" s="711"/>
      <c r="O52" s="711"/>
      <c r="P52" s="711"/>
      <c r="Q52" s="711"/>
      <c r="R52" s="711"/>
      <c r="S52" s="711"/>
      <c r="T52" s="712"/>
      <c r="U52" s="713"/>
      <c r="V52" s="713"/>
      <c r="W52" s="713"/>
      <c r="X52" s="714"/>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7"/>
      <c r="C56" s="706"/>
      <c r="D56" s="609" t="s">
        <v>95</v>
      </c>
      <c r="E56" s="610"/>
      <c r="F56" s="610"/>
      <c r="G56" s="610"/>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c r="AJ56" s="610"/>
      <c r="AK56" s="611"/>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2" t="s">
        <v>96</v>
      </c>
      <c r="D59" s="742"/>
      <c r="E59" s="742"/>
      <c r="F59" s="742"/>
      <c r="G59" s="742"/>
      <c r="H59" s="742"/>
      <c r="I59" s="742"/>
      <c r="J59" s="742"/>
      <c r="K59" s="742"/>
      <c r="L59" s="742"/>
      <c r="M59" s="742"/>
      <c r="N59" s="742"/>
      <c r="O59" s="742"/>
      <c r="P59" s="742"/>
      <c r="Q59" s="742"/>
      <c r="R59" s="742"/>
      <c r="S59" s="742"/>
      <c r="T59" s="742"/>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7"/>
      <c r="D60" s="648"/>
      <c r="E60" s="736" t="s">
        <v>97</v>
      </c>
      <c r="F60" s="736"/>
      <c r="G60" s="736"/>
      <c r="H60" s="736"/>
      <c r="I60" s="736"/>
      <c r="J60" s="736"/>
      <c r="K60" s="736"/>
      <c r="L60" s="736"/>
      <c r="M60" s="736"/>
      <c r="N60" s="736"/>
      <c r="O60" s="736"/>
      <c r="P60" s="736"/>
      <c r="Q60" s="736"/>
      <c r="R60" s="737"/>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2" t="s">
        <v>104</v>
      </c>
      <c r="D65" s="742"/>
      <c r="E65" s="742"/>
      <c r="F65" s="742"/>
      <c r="G65" s="742"/>
      <c r="H65" s="742"/>
      <c r="I65" s="742"/>
      <c r="J65" s="742"/>
      <c r="K65" s="742"/>
      <c r="L65" s="742"/>
      <c r="M65" s="742"/>
      <c r="N65" s="742"/>
      <c r="O65" s="742"/>
      <c r="P65" s="742"/>
      <c r="Q65" s="742"/>
      <c r="R65" s="742"/>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7"/>
      <c r="D66" s="648"/>
      <c r="E66" s="736" t="s">
        <v>105</v>
      </c>
      <c r="F66" s="736"/>
      <c r="G66" s="736"/>
      <c r="H66" s="736"/>
      <c r="I66" s="736"/>
      <c r="J66" s="736"/>
      <c r="K66" s="736"/>
      <c r="L66" s="736"/>
      <c r="M66" s="736"/>
      <c r="N66" s="736"/>
      <c r="O66" s="736"/>
      <c r="P66" s="736"/>
      <c r="Q66" s="736"/>
      <c r="R66" s="737"/>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52"/>
      <c r="C67" s="246" t="s">
        <v>98</v>
      </c>
      <c r="D67" s="748" t="s">
        <v>106</v>
      </c>
      <c r="E67" s="749"/>
      <c r="F67" s="749"/>
      <c r="G67" s="749"/>
      <c r="H67" s="750"/>
      <c r="I67" s="750"/>
      <c r="J67" s="750"/>
      <c r="K67" s="750"/>
      <c r="L67" s="750"/>
      <c r="M67" s="750"/>
      <c r="N67" s="750"/>
      <c r="O67" s="750"/>
      <c r="P67" s="750"/>
      <c r="Q67" s="750"/>
      <c r="R67" s="750"/>
      <c r="S67" s="750"/>
      <c r="T67" s="750"/>
      <c r="U67" s="750"/>
      <c r="V67" s="750"/>
      <c r="W67" s="750"/>
      <c r="X67" s="750"/>
      <c r="Y67" s="750"/>
      <c r="Z67" s="750"/>
      <c r="AA67" s="750"/>
      <c r="AB67" s="750"/>
      <c r="AC67" s="750"/>
      <c r="AD67" s="750"/>
      <c r="AE67" s="750"/>
      <c r="AF67" s="750"/>
      <c r="AG67" s="750"/>
      <c r="AH67" s="750"/>
      <c r="AI67" s="750"/>
      <c r="AJ67" s="750"/>
      <c r="AK67" s="751"/>
      <c r="AL67" s="166"/>
      <c r="AM67" s="451" t="b">
        <v>1</v>
      </c>
      <c r="AN67" s="229"/>
      <c r="AO67" s="451" t="b">
        <v>0</v>
      </c>
      <c r="AP67" s="229"/>
    </row>
    <row r="68" spans="1:57" ht="28.5" customHeight="1" thickBot="1">
      <c r="A68" s="162"/>
      <c r="B68" s="652"/>
      <c r="C68" s="676"/>
      <c r="D68" s="678" t="s">
        <v>107</v>
      </c>
      <c r="E68" s="679"/>
      <c r="F68" s="679"/>
      <c r="G68" s="679"/>
      <c r="H68" s="752"/>
      <c r="I68" s="754" t="s">
        <v>56</v>
      </c>
      <c r="J68" s="684" t="s">
        <v>108</v>
      </c>
      <c r="K68" s="685"/>
      <c r="L68" s="685"/>
      <c r="M68" s="685"/>
      <c r="N68" s="685"/>
      <c r="O68" s="685"/>
      <c r="P68" s="685"/>
      <c r="Q68" s="685"/>
      <c r="R68" s="685"/>
      <c r="S68" s="685"/>
      <c r="T68" s="685"/>
      <c r="U68" s="685"/>
      <c r="V68" s="685"/>
      <c r="W68" s="685"/>
      <c r="X68" s="685"/>
      <c r="Y68" s="685"/>
      <c r="Z68" s="685"/>
      <c r="AA68" s="685"/>
      <c r="AB68" s="685"/>
      <c r="AC68" s="685"/>
      <c r="AD68" s="685"/>
      <c r="AE68" s="685"/>
      <c r="AF68" s="685"/>
      <c r="AG68" s="685"/>
      <c r="AH68" s="685"/>
      <c r="AI68" s="685"/>
      <c r="AJ68" s="685"/>
      <c r="AK68" s="686"/>
      <c r="AL68" s="166"/>
      <c r="AM68" s="229"/>
      <c r="AN68" s="229"/>
      <c r="AO68" s="229"/>
      <c r="AP68" s="229"/>
    </row>
    <row r="69" spans="1:57" ht="34.5" customHeight="1" thickBot="1">
      <c r="A69" s="162"/>
      <c r="B69" s="652"/>
      <c r="C69" s="676"/>
      <c r="D69" s="680"/>
      <c r="E69" s="681"/>
      <c r="F69" s="681"/>
      <c r="G69" s="681"/>
      <c r="H69" s="753"/>
      <c r="I69" s="755"/>
      <c r="J69" s="687"/>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9"/>
      <c r="AL69" s="166"/>
      <c r="AM69" s="166"/>
      <c r="AN69" s="166"/>
      <c r="AO69" s="229"/>
      <c r="AP69" s="229"/>
      <c r="AQ69" s="627" t="s">
        <v>109</v>
      </c>
      <c r="AR69" s="628"/>
      <c r="AS69" s="628"/>
      <c r="AT69" s="628"/>
      <c r="AU69" s="628"/>
      <c r="AV69" s="628"/>
      <c r="AW69" s="628"/>
      <c r="AX69" s="628"/>
      <c r="AY69" s="628"/>
      <c r="AZ69" s="628"/>
      <c r="BA69" s="628"/>
      <c r="BB69" s="628"/>
      <c r="BC69" s="628"/>
      <c r="BD69" s="628"/>
      <c r="BE69" s="629"/>
    </row>
    <row r="70" spans="1:57" ht="15" customHeight="1" thickBot="1">
      <c r="A70" s="162"/>
      <c r="B70" s="652"/>
      <c r="C70" s="676"/>
      <c r="D70" s="680"/>
      <c r="E70" s="681"/>
      <c r="F70" s="681"/>
      <c r="G70" s="681"/>
      <c r="H70" s="693"/>
      <c r="I70" s="695" t="s">
        <v>60</v>
      </c>
      <c r="J70" s="270" t="s">
        <v>110</v>
      </c>
      <c r="K70" s="271"/>
      <c r="L70" s="271"/>
      <c r="M70" s="271"/>
      <c r="N70" s="271"/>
      <c r="O70" s="271"/>
      <c r="P70" s="271"/>
      <c r="Q70" s="271"/>
      <c r="R70" s="271"/>
      <c r="S70" s="697" t="s">
        <v>111</v>
      </c>
      <c r="T70" s="697"/>
      <c r="U70" s="697"/>
      <c r="V70" s="697"/>
      <c r="W70" s="697"/>
      <c r="X70" s="697"/>
      <c r="Y70" s="697"/>
      <c r="Z70" s="697"/>
      <c r="AA70" s="697"/>
      <c r="AB70" s="697"/>
      <c r="AC70" s="697"/>
      <c r="AD70" s="697"/>
      <c r="AE70" s="697"/>
      <c r="AF70" s="697"/>
      <c r="AG70" s="697"/>
      <c r="AH70" s="697"/>
      <c r="AI70" s="697"/>
      <c r="AJ70" s="697"/>
      <c r="AK70" s="698"/>
      <c r="AL70" s="166"/>
      <c r="AM70" s="272"/>
      <c r="AO70" s="166"/>
      <c r="AP70" s="166"/>
    </row>
    <row r="71" spans="1:57" ht="33" customHeight="1" thickBot="1">
      <c r="A71" s="162"/>
      <c r="B71" s="652"/>
      <c r="C71" s="677"/>
      <c r="D71" s="682"/>
      <c r="E71" s="683"/>
      <c r="F71" s="683"/>
      <c r="G71" s="683"/>
      <c r="H71" s="694"/>
      <c r="I71" s="696"/>
      <c r="J71" s="644"/>
      <c r="K71" s="645"/>
      <c r="L71" s="645"/>
      <c r="M71" s="645"/>
      <c r="N71" s="645"/>
      <c r="O71" s="645"/>
      <c r="P71" s="645"/>
      <c r="Q71" s="645"/>
      <c r="R71" s="645"/>
      <c r="S71" s="645"/>
      <c r="T71" s="645"/>
      <c r="U71" s="645"/>
      <c r="V71" s="645"/>
      <c r="W71" s="645"/>
      <c r="X71" s="645"/>
      <c r="Y71" s="645"/>
      <c r="Z71" s="645"/>
      <c r="AA71" s="645"/>
      <c r="AB71" s="645"/>
      <c r="AC71" s="645"/>
      <c r="AD71" s="645"/>
      <c r="AE71" s="645"/>
      <c r="AF71" s="645"/>
      <c r="AG71" s="645"/>
      <c r="AH71" s="645"/>
      <c r="AI71" s="645"/>
      <c r="AJ71" s="645"/>
      <c r="AK71" s="646"/>
      <c r="AL71" s="166"/>
      <c r="AM71" s="166"/>
      <c r="AN71" s="166"/>
      <c r="AQ71" s="627" t="s">
        <v>109</v>
      </c>
      <c r="AR71" s="628"/>
      <c r="AS71" s="628"/>
      <c r="AT71" s="628"/>
      <c r="AU71" s="628"/>
      <c r="AV71" s="628"/>
      <c r="AW71" s="628"/>
      <c r="AX71" s="628"/>
      <c r="AY71" s="628"/>
      <c r="AZ71" s="628"/>
      <c r="BA71" s="628"/>
      <c r="BB71" s="628"/>
      <c r="BC71" s="628"/>
      <c r="BD71" s="628"/>
      <c r="BE71" s="62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9" t="s">
        <v>114</v>
      </c>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0"/>
      <c r="AH76" s="610"/>
      <c r="AI76" s="610"/>
      <c r="AJ76" s="610"/>
      <c r="AK76" s="611"/>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7"/>
      <c r="C78" s="648"/>
      <c r="D78" s="650" t="s">
        <v>105</v>
      </c>
      <c r="E78" s="650"/>
      <c r="F78" s="650"/>
      <c r="G78" s="650"/>
      <c r="H78" s="650"/>
      <c r="I78" s="650"/>
      <c r="J78" s="650"/>
      <c r="K78" s="650"/>
      <c r="L78" s="650"/>
      <c r="M78" s="650"/>
      <c r="N78" s="650"/>
      <c r="O78" s="650"/>
      <c r="P78" s="650"/>
      <c r="Q78" s="651"/>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847" t="s">
        <v>115</v>
      </c>
      <c r="D79" s="591"/>
      <c r="E79" s="591"/>
      <c r="F79" s="591"/>
      <c r="G79" s="591"/>
      <c r="H79" s="591"/>
      <c r="I79" s="591"/>
      <c r="J79" s="591"/>
      <c r="K79" s="591"/>
      <c r="L79" s="591"/>
      <c r="M79" s="591"/>
      <c r="N79" s="591"/>
      <c r="O79" s="591"/>
      <c r="P79" s="591"/>
      <c r="Q79" s="591"/>
      <c r="R79" s="591"/>
      <c r="S79" s="594"/>
      <c r="T79" s="591"/>
      <c r="U79" s="591"/>
      <c r="V79" s="591"/>
      <c r="W79" s="591"/>
      <c r="X79" s="591"/>
      <c r="Y79" s="591"/>
      <c r="Z79" s="591"/>
      <c r="AA79" s="591"/>
      <c r="AB79" s="591"/>
      <c r="AC79" s="591"/>
      <c r="AD79" s="591"/>
      <c r="AE79" s="591"/>
      <c r="AF79" s="591"/>
      <c r="AG79" s="591"/>
      <c r="AH79" s="591"/>
      <c r="AI79" s="591"/>
      <c r="AJ79" s="591"/>
      <c r="AK79" s="848"/>
      <c r="AL79" s="166"/>
      <c r="AM79" s="286"/>
      <c r="AN79" s="279"/>
      <c r="AO79" s="279"/>
      <c r="AP79" s="279"/>
    </row>
    <row r="80" spans="1:57" ht="27" customHeight="1">
      <c r="A80" s="162"/>
      <c r="B80" s="676"/>
      <c r="C80" s="678" t="s">
        <v>116</v>
      </c>
      <c r="D80" s="679"/>
      <c r="E80" s="679"/>
      <c r="F80" s="679"/>
      <c r="G80" s="287"/>
      <c r="H80" s="288" t="s">
        <v>56</v>
      </c>
      <c r="I80" s="635" t="s">
        <v>117</v>
      </c>
      <c r="J80" s="636"/>
      <c r="K80" s="636"/>
      <c r="L80" s="636"/>
      <c r="M80" s="636"/>
      <c r="N80" s="636"/>
      <c r="O80" s="636"/>
      <c r="P80" s="636"/>
      <c r="Q80" s="636"/>
      <c r="R80" s="636"/>
      <c r="S80" s="636"/>
      <c r="T80" s="636"/>
      <c r="U80" s="636"/>
      <c r="V80" s="636"/>
      <c r="W80" s="636"/>
      <c r="X80" s="636"/>
      <c r="Y80" s="636"/>
      <c r="Z80" s="636"/>
      <c r="AA80" s="636"/>
      <c r="AB80" s="636"/>
      <c r="AC80" s="636"/>
      <c r="AD80" s="636"/>
      <c r="AE80" s="636"/>
      <c r="AF80" s="636"/>
      <c r="AG80" s="636"/>
      <c r="AH80" s="636"/>
      <c r="AI80" s="636"/>
      <c r="AJ80" s="636"/>
      <c r="AK80" s="637"/>
      <c r="AL80" s="166"/>
      <c r="AM80" s="448" t="b">
        <v>0</v>
      </c>
      <c r="AN80" s="450" t="b">
        <v>0</v>
      </c>
      <c r="AO80" s="448" t="b">
        <v>0</v>
      </c>
      <c r="AP80" s="448" t="b">
        <v>0</v>
      </c>
    </row>
    <row r="81" spans="1:57" ht="37.5" customHeight="1">
      <c r="A81" s="162"/>
      <c r="B81" s="676"/>
      <c r="C81" s="680"/>
      <c r="D81" s="681"/>
      <c r="E81" s="681"/>
      <c r="F81" s="681"/>
      <c r="G81" s="289"/>
      <c r="H81" s="290" t="s">
        <v>60</v>
      </c>
      <c r="I81" s="638" t="s">
        <v>118</v>
      </c>
      <c r="J81" s="639"/>
      <c r="K81" s="639"/>
      <c r="L81" s="639"/>
      <c r="M81" s="639"/>
      <c r="N81" s="639"/>
      <c r="O81" s="639"/>
      <c r="P81" s="639"/>
      <c r="Q81" s="639"/>
      <c r="R81" s="639"/>
      <c r="S81" s="639"/>
      <c r="T81" s="639"/>
      <c r="U81" s="639"/>
      <c r="V81" s="639"/>
      <c r="W81" s="639"/>
      <c r="X81" s="639"/>
      <c r="Y81" s="639"/>
      <c r="Z81" s="639"/>
      <c r="AA81" s="639"/>
      <c r="AB81" s="639"/>
      <c r="AC81" s="639"/>
      <c r="AD81" s="639"/>
      <c r="AE81" s="639"/>
      <c r="AF81" s="639"/>
      <c r="AG81" s="639"/>
      <c r="AH81" s="639"/>
      <c r="AI81" s="639"/>
      <c r="AJ81" s="639"/>
      <c r="AK81" s="640"/>
      <c r="AL81" s="166"/>
      <c r="AM81" s="272"/>
    </row>
    <row r="82" spans="1:57" ht="36" customHeight="1" thickBot="1">
      <c r="A82" s="162"/>
      <c r="B82" s="677"/>
      <c r="C82" s="682"/>
      <c r="D82" s="683"/>
      <c r="E82" s="683"/>
      <c r="F82" s="683"/>
      <c r="G82" s="291"/>
      <c r="H82" s="292" t="s">
        <v>119</v>
      </c>
      <c r="I82" s="641" t="s">
        <v>120</v>
      </c>
      <c r="J82" s="642"/>
      <c r="K82" s="642"/>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3"/>
      <c r="AL82" s="166"/>
      <c r="AM82" s="272"/>
    </row>
    <row r="83" spans="1:57" ht="21" customHeight="1">
      <c r="A83" s="162"/>
      <c r="B83" s="293" t="s">
        <v>100</v>
      </c>
      <c r="C83" s="624" t="s">
        <v>121</v>
      </c>
      <c r="D83" s="625"/>
      <c r="E83" s="625"/>
      <c r="F83" s="625"/>
      <c r="G83" s="625"/>
      <c r="H83" s="625"/>
      <c r="I83" s="625"/>
      <c r="J83" s="625"/>
      <c r="K83" s="625"/>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30" t="s">
        <v>122</v>
      </c>
      <c r="C85" s="630"/>
      <c r="D85" s="630"/>
      <c r="E85" s="630"/>
      <c r="F85" s="630"/>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630"/>
      <c r="AK85" s="630"/>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6" t="s">
        <v>123</v>
      </c>
      <c r="C87" s="577"/>
      <c r="D87" s="577"/>
      <c r="E87" s="577"/>
      <c r="F87" s="577"/>
      <c r="G87" s="577"/>
      <c r="H87" s="577"/>
      <c r="I87" s="577"/>
      <c r="J87" s="577"/>
      <c r="K87" s="577"/>
      <c r="L87" s="577"/>
      <c r="M87" s="577"/>
      <c r="N87" s="577"/>
      <c r="O87" s="577"/>
      <c r="P87" s="577"/>
      <c r="Q87" s="578"/>
      <c r="R87" s="191" t="s">
        <v>124</v>
      </c>
      <c r="S87" s="303" t="str">
        <f>'別紙様式3-2（処遇改善加算　個票）'!Z5</f>
        <v/>
      </c>
      <c r="T87" s="582" t="s">
        <v>125</v>
      </c>
      <c r="U87" s="583"/>
      <c r="V87" s="583"/>
      <c r="W87" s="583"/>
      <c r="X87" s="583"/>
      <c r="Y87" s="583"/>
      <c r="Z87" s="583"/>
      <c r="AA87" s="583"/>
      <c r="AB87" s="583"/>
      <c r="AC87" s="583"/>
      <c r="AD87" s="583"/>
      <c r="AE87" s="583"/>
      <c r="AF87" s="584"/>
      <c r="AG87" s="199"/>
      <c r="AH87" s="199"/>
      <c r="AI87" s="199"/>
      <c r="AJ87" s="199"/>
      <c r="AK87" s="162"/>
      <c r="AL87" s="162"/>
      <c r="AM87" s="448" t="str">
        <f>IF(COUNTIF(S87:S88, "×")&gt;0, "設定できない", "要件を満たす")</f>
        <v>要件を満たす</v>
      </c>
      <c r="AX87" s="173"/>
    </row>
    <row r="88" spans="1:57" ht="27.75" customHeight="1" thickBot="1">
      <c r="A88" s="162"/>
      <c r="B88" s="576" t="s">
        <v>126</v>
      </c>
      <c r="C88" s="577"/>
      <c r="D88" s="577"/>
      <c r="E88" s="577"/>
      <c r="F88" s="577"/>
      <c r="G88" s="577"/>
      <c r="H88" s="577"/>
      <c r="I88" s="577"/>
      <c r="J88" s="577"/>
      <c r="K88" s="577"/>
      <c r="L88" s="577"/>
      <c r="M88" s="577"/>
      <c r="N88" s="577"/>
      <c r="O88" s="577"/>
      <c r="P88" s="577"/>
      <c r="Q88" s="578"/>
      <c r="R88" s="191" t="s">
        <v>124</v>
      </c>
      <c r="S88" s="303" t="str">
        <f>'別紙様式3-2（処遇改善加算　個票）'!Z7</f>
        <v/>
      </c>
      <c r="T88" s="582" t="s">
        <v>127</v>
      </c>
      <c r="U88" s="583"/>
      <c r="V88" s="583"/>
      <c r="W88" s="583"/>
      <c r="X88" s="583"/>
      <c r="Y88" s="583"/>
      <c r="Z88" s="583"/>
      <c r="AA88" s="583"/>
      <c r="AB88" s="583"/>
      <c r="AC88" s="583"/>
      <c r="AD88" s="583"/>
      <c r="AE88" s="583"/>
      <c r="AF88" s="584"/>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7" t="s">
        <v>130</v>
      </c>
      <c r="AR91" s="628"/>
      <c r="AS91" s="628"/>
      <c r="AT91" s="628"/>
      <c r="AU91" s="628"/>
      <c r="AV91" s="628"/>
      <c r="AW91" s="628"/>
      <c r="AX91" s="628"/>
      <c r="AY91" s="628"/>
      <c r="AZ91" s="628"/>
      <c r="BA91" s="628"/>
      <c r="BB91" s="628"/>
      <c r="BC91" s="628"/>
      <c r="BD91" s="628"/>
      <c r="BE91" s="62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49" t="s">
        <v>133</v>
      </c>
      <c r="E94" s="649"/>
      <c r="F94" s="649"/>
      <c r="G94" s="649"/>
      <c r="H94" s="649"/>
      <c r="I94" s="649"/>
      <c r="J94" s="649"/>
      <c r="K94" s="649"/>
      <c r="L94" s="649"/>
      <c r="M94" s="649"/>
      <c r="N94" s="649"/>
      <c r="O94" s="649"/>
      <c r="P94" s="649"/>
      <c r="Q94" s="649"/>
      <c r="R94" s="649"/>
      <c r="S94" s="649"/>
      <c r="T94" s="649"/>
      <c r="U94" s="649"/>
      <c r="V94" s="649"/>
      <c r="W94" s="649"/>
      <c r="X94" s="649"/>
      <c r="Y94" s="649"/>
      <c r="Z94" s="649"/>
      <c r="AA94" s="649"/>
      <c r="AB94" s="649"/>
      <c r="AC94" s="649"/>
      <c r="AD94" s="649"/>
      <c r="AE94" s="649"/>
      <c r="AF94" s="649"/>
      <c r="AG94" s="649"/>
      <c r="AH94" s="649"/>
      <c r="AI94" s="649"/>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664"/>
      <c r="H95" s="664"/>
      <c r="I95" s="664"/>
      <c r="J95" s="664"/>
      <c r="K95" s="664"/>
      <c r="L95" s="664"/>
      <c r="M95" s="664"/>
      <c r="N95" s="664"/>
      <c r="O95" s="664"/>
      <c r="P95" s="664"/>
      <c r="Q95" s="664"/>
      <c r="R95" s="664"/>
      <c r="S95" s="664"/>
      <c r="T95" s="664"/>
      <c r="U95" s="664"/>
      <c r="V95" s="664"/>
      <c r="W95" s="664"/>
      <c r="X95" s="664"/>
      <c r="Y95" s="664"/>
      <c r="Z95" s="664"/>
      <c r="AA95" s="664"/>
      <c r="AB95" s="664"/>
      <c r="AC95" s="664"/>
      <c r="AD95" s="664"/>
      <c r="AE95" s="664"/>
      <c r="AF95" s="664"/>
      <c r="AG95" s="664"/>
      <c r="AH95" s="664"/>
      <c r="AI95" s="664"/>
      <c r="AJ95" s="664"/>
      <c r="AK95" s="326" t="s">
        <v>135</v>
      </c>
      <c r="AL95" s="166"/>
      <c r="AM95" s="448" t="b">
        <v>0</v>
      </c>
      <c r="AN95" s="327"/>
      <c r="AO95" s="327"/>
      <c r="AQ95" s="653" t="s">
        <v>136</v>
      </c>
      <c r="AR95" s="653"/>
      <c r="AS95" s="653"/>
      <c r="AT95" s="653"/>
      <c r="AU95" s="653"/>
      <c r="AV95" s="653"/>
      <c r="AW95" s="653"/>
      <c r="AX95" s="653"/>
      <c r="AY95" s="653"/>
      <c r="AZ95" s="653"/>
      <c r="BA95" s="653"/>
      <c r="BB95" s="653"/>
      <c r="BC95" s="653"/>
      <c r="BD95" s="653"/>
      <c r="BE95" s="654"/>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9" t="s">
        <v>114</v>
      </c>
      <c r="D98" s="610"/>
      <c r="E98" s="610"/>
      <c r="F98" s="610"/>
      <c r="G98" s="610"/>
      <c r="H98" s="610"/>
      <c r="I98" s="610"/>
      <c r="J98" s="610"/>
      <c r="K98" s="610"/>
      <c r="L98" s="610"/>
      <c r="M98" s="610"/>
      <c r="N98" s="610"/>
      <c r="O98" s="610"/>
      <c r="P98" s="610"/>
      <c r="Q98" s="610"/>
      <c r="R98" s="610"/>
      <c r="S98" s="610"/>
      <c r="T98" s="610"/>
      <c r="U98" s="610"/>
      <c r="V98" s="610"/>
      <c r="W98" s="610"/>
      <c r="X98" s="610"/>
      <c r="Y98" s="610"/>
      <c r="Z98" s="610"/>
      <c r="AA98" s="610"/>
      <c r="AB98" s="610"/>
      <c r="AC98" s="610"/>
      <c r="AD98" s="610"/>
      <c r="AE98" s="610"/>
      <c r="AF98" s="610"/>
      <c r="AG98" s="610"/>
      <c r="AH98" s="610"/>
      <c r="AI98" s="610"/>
      <c r="AJ98" s="610"/>
      <c r="AK98" s="611"/>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2" t="s">
        <v>138</v>
      </c>
      <c r="C99" s="631"/>
      <c r="D99" s="631"/>
      <c r="E99" s="631"/>
      <c r="F99" s="631"/>
      <c r="G99" s="631"/>
      <c r="H99" s="631"/>
      <c r="I99" s="631"/>
      <c r="J99" s="631"/>
      <c r="K99" s="631"/>
      <c r="L99" s="631"/>
      <c r="M99" s="631"/>
      <c r="N99" s="631"/>
      <c r="O99" s="631"/>
      <c r="P99" s="631"/>
      <c r="Q99" s="631"/>
      <c r="R99" s="631"/>
      <c r="S99" s="631"/>
      <c r="T99" s="631"/>
      <c r="U99" s="631"/>
      <c r="V99" s="631"/>
      <c r="W99" s="631"/>
      <c r="X99" s="631"/>
      <c r="Y99" s="631"/>
      <c r="Z99" s="631"/>
      <c r="AA99" s="631"/>
      <c r="AB99" s="631"/>
      <c r="AC99" s="631"/>
      <c r="AD99" s="631"/>
      <c r="AE99" s="631"/>
      <c r="AF99" s="631"/>
      <c r="AG99" s="631"/>
      <c r="AH99" s="631"/>
      <c r="AI99" s="631"/>
      <c r="AJ99" s="631"/>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9" t="str">
        <f>IF(AN51&lt;&gt;0, "該当", "")</f>
        <v/>
      </c>
      <c r="AJ101" s="580"/>
      <c r="AK101" s="581"/>
      <c r="AL101" s="166"/>
      <c r="AX101" s="330"/>
      <c r="AY101" s="330"/>
      <c r="AZ101" s="330"/>
    </row>
    <row r="102" spans="1:57" s="167" customFormat="1" ht="45" customHeight="1">
      <c r="A102" s="162"/>
      <c r="B102" s="241" t="s">
        <v>124</v>
      </c>
      <c r="C102" s="615" t="s">
        <v>140</v>
      </c>
      <c r="D102" s="615"/>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15"/>
      <c r="AA102" s="615"/>
      <c r="AB102" s="615"/>
      <c r="AC102" s="615"/>
      <c r="AD102" s="615"/>
      <c r="AE102" s="615"/>
      <c r="AF102" s="615"/>
      <c r="AG102" s="615"/>
      <c r="AH102" s="615"/>
      <c r="AI102" s="615"/>
      <c r="AJ102" s="615"/>
      <c r="AK102" s="615"/>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2" t="str">
        <f>IF(AN49=AN51, "", "該当")</f>
        <v/>
      </c>
      <c r="AJ104" s="613"/>
      <c r="AK104" s="614"/>
      <c r="AL104" s="166"/>
      <c r="AX104" s="330"/>
      <c r="AY104" s="330"/>
      <c r="AZ104" s="330"/>
    </row>
    <row r="105" spans="1:57" s="167" customFormat="1" ht="57.75" customHeight="1">
      <c r="A105" s="162"/>
      <c r="B105" s="241" t="s">
        <v>124</v>
      </c>
      <c r="C105" s="615" t="s">
        <v>2170</v>
      </c>
      <c r="D105" s="615"/>
      <c r="E105" s="615"/>
      <c r="F105" s="615"/>
      <c r="G105" s="615"/>
      <c r="H105" s="615"/>
      <c r="I105" s="615"/>
      <c r="J105" s="615"/>
      <c r="K105" s="615"/>
      <c r="L105" s="615"/>
      <c r="M105" s="615"/>
      <c r="N105" s="615"/>
      <c r="O105" s="615"/>
      <c r="P105" s="615"/>
      <c r="Q105" s="615"/>
      <c r="R105" s="615"/>
      <c r="S105" s="615"/>
      <c r="T105" s="615"/>
      <c r="U105" s="615"/>
      <c r="V105" s="615"/>
      <c r="W105" s="615"/>
      <c r="X105" s="615"/>
      <c r="Y105" s="615"/>
      <c r="Z105" s="615"/>
      <c r="AA105" s="615"/>
      <c r="AB105" s="615"/>
      <c r="AC105" s="615"/>
      <c r="AD105" s="615"/>
      <c r="AE105" s="615"/>
      <c r="AF105" s="615"/>
      <c r="AG105" s="615"/>
      <c r="AH105" s="615"/>
      <c r="AI105" s="615"/>
      <c r="AJ105" s="615"/>
      <c r="AK105" s="615"/>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8" t="s">
        <v>142</v>
      </c>
      <c r="C107" s="869"/>
      <c r="D107" s="869"/>
      <c r="E107" s="869"/>
      <c r="F107" s="632" t="s">
        <v>143</v>
      </c>
      <c r="G107" s="633"/>
      <c r="H107" s="633"/>
      <c r="I107" s="633"/>
      <c r="J107" s="633"/>
      <c r="K107" s="633"/>
      <c r="L107" s="633"/>
      <c r="M107" s="633"/>
      <c r="N107" s="633"/>
      <c r="O107" s="633"/>
      <c r="P107" s="633"/>
      <c r="Q107" s="633"/>
      <c r="R107" s="633"/>
      <c r="S107" s="633"/>
      <c r="T107" s="633"/>
      <c r="U107" s="633"/>
      <c r="V107" s="633"/>
      <c r="W107" s="633"/>
      <c r="X107" s="633"/>
      <c r="Y107" s="633"/>
      <c r="Z107" s="633"/>
      <c r="AA107" s="633"/>
      <c r="AB107" s="633"/>
      <c r="AC107" s="633"/>
      <c r="AD107" s="633"/>
      <c r="AE107" s="633"/>
      <c r="AF107" s="633"/>
      <c r="AG107" s="633"/>
      <c r="AH107" s="633"/>
      <c r="AI107" s="633"/>
      <c r="AJ107" s="633"/>
      <c r="AK107" s="634"/>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0" t="s">
        <v>144</v>
      </c>
      <c r="C108" s="591"/>
      <c r="D108" s="591"/>
      <c r="E108" s="592"/>
      <c r="F108" s="287"/>
      <c r="G108" s="844" t="s">
        <v>145</v>
      </c>
      <c r="H108" s="844"/>
      <c r="I108" s="844"/>
      <c r="J108" s="844"/>
      <c r="K108" s="844"/>
      <c r="L108" s="844"/>
      <c r="M108" s="844"/>
      <c r="N108" s="844"/>
      <c r="O108" s="844"/>
      <c r="P108" s="844"/>
      <c r="Q108" s="844"/>
      <c r="R108" s="844"/>
      <c r="S108" s="844"/>
      <c r="T108" s="844"/>
      <c r="U108" s="844"/>
      <c r="V108" s="844"/>
      <c r="W108" s="844"/>
      <c r="X108" s="844"/>
      <c r="Y108" s="844"/>
      <c r="Z108" s="844"/>
      <c r="AA108" s="844"/>
      <c r="AB108" s="844"/>
      <c r="AC108" s="844"/>
      <c r="AD108" s="844"/>
      <c r="AE108" s="844"/>
      <c r="AF108" s="844"/>
      <c r="AG108" s="844"/>
      <c r="AH108" s="844"/>
      <c r="AI108" s="844"/>
      <c r="AJ108" s="844"/>
      <c r="AK108" s="845"/>
      <c r="AL108" s="166"/>
      <c r="AM108" s="448" t="b">
        <v>0</v>
      </c>
      <c r="AN108" s="667">
        <f>COUNTIF(AM108:AM111, TRUE)</f>
        <v>0</v>
      </c>
      <c r="AO108" s="327"/>
      <c r="AP108" s="327"/>
      <c r="AQ108" s="655" t="str">
        <f>IF(AI101="該当",  "！この区分（４項目）から２つ以上の取組が選択されていません。",  "！この区分（４項目）から１つ以上の取組が選択されていません。")</f>
        <v>！この区分（４項目）から１つ以上の取組が選択されていません。</v>
      </c>
      <c r="AR108" s="656"/>
      <c r="AS108" s="656"/>
      <c r="AT108" s="656"/>
      <c r="AU108" s="656"/>
      <c r="AV108" s="656"/>
      <c r="AW108" s="656"/>
      <c r="AX108" s="656"/>
      <c r="AY108" s="656"/>
      <c r="AZ108" s="656"/>
      <c r="BA108" s="656"/>
      <c r="BB108" s="656"/>
      <c r="BC108" s="656"/>
      <c r="BD108" s="656"/>
      <c r="BE108" s="657"/>
    </row>
    <row r="109" spans="1:57" s="167" customFormat="1" ht="18" customHeight="1">
      <c r="A109" s="162"/>
      <c r="B109" s="593"/>
      <c r="C109" s="594"/>
      <c r="D109" s="594"/>
      <c r="E109" s="595"/>
      <c r="F109" s="336"/>
      <c r="G109" s="604" t="s">
        <v>146</v>
      </c>
      <c r="H109" s="60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337"/>
      <c r="AL109" s="166"/>
      <c r="AM109" s="448" t="b">
        <v>0</v>
      </c>
      <c r="AN109" s="667"/>
      <c r="AO109" s="327"/>
      <c r="AP109" s="327"/>
      <c r="AQ109" s="658"/>
      <c r="AR109" s="659"/>
      <c r="AS109" s="659"/>
      <c r="AT109" s="659"/>
      <c r="AU109" s="659"/>
      <c r="AV109" s="659"/>
      <c r="AW109" s="659"/>
      <c r="AX109" s="659"/>
      <c r="AY109" s="659"/>
      <c r="AZ109" s="659"/>
      <c r="BA109" s="659"/>
      <c r="BB109" s="659"/>
      <c r="BC109" s="659"/>
      <c r="BD109" s="659"/>
      <c r="BE109" s="660"/>
    </row>
    <row r="110" spans="1:57" s="167" customFormat="1" ht="18" customHeight="1">
      <c r="A110" s="162"/>
      <c r="B110" s="593"/>
      <c r="C110" s="594"/>
      <c r="D110" s="594"/>
      <c r="E110" s="595"/>
      <c r="F110" s="336"/>
      <c r="G110" s="601" t="s">
        <v>147</v>
      </c>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3"/>
      <c r="AL110" s="166"/>
      <c r="AM110" s="448" t="b">
        <v>0</v>
      </c>
      <c r="AN110" s="667"/>
      <c r="AO110" s="327"/>
      <c r="AP110" s="327"/>
      <c r="AQ110" s="658"/>
      <c r="AR110" s="659"/>
      <c r="AS110" s="659"/>
      <c r="AT110" s="659"/>
      <c r="AU110" s="659"/>
      <c r="AV110" s="659"/>
      <c r="AW110" s="659"/>
      <c r="AX110" s="659"/>
      <c r="AY110" s="659"/>
      <c r="AZ110" s="659"/>
      <c r="BA110" s="659"/>
      <c r="BB110" s="659"/>
      <c r="BC110" s="659"/>
      <c r="BD110" s="659"/>
      <c r="BE110" s="660"/>
    </row>
    <row r="111" spans="1:57" s="167" customFormat="1" ht="15.6" customHeight="1" thickBot="1">
      <c r="A111" s="162"/>
      <c r="B111" s="596"/>
      <c r="C111" s="597"/>
      <c r="D111" s="597"/>
      <c r="E111" s="598"/>
      <c r="F111" s="289"/>
      <c r="G111" s="846" t="s">
        <v>148</v>
      </c>
      <c r="H111" s="846"/>
      <c r="I111" s="846"/>
      <c r="J111" s="846"/>
      <c r="K111" s="846"/>
      <c r="L111" s="846"/>
      <c r="M111" s="846"/>
      <c r="N111" s="846"/>
      <c r="O111" s="846"/>
      <c r="P111" s="846"/>
      <c r="Q111" s="846"/>
      <c r="R111" s="846"/>
      <c r="S111" s="846"/>
      <c r="T111" s="846"/>
      <c r="U111" s="846"/>
      <c r="V111" s="846"/>
      <c r="W111" s="846"/>
      <c r="X111" s="846"/>
      <c r="Y111" s="846"/>
      <c r="Z111" s="846"/>
      <c r="AA111" s="846"/>
      <c r="AB111" s="846"/>
      <c r="AC111" s="846"/>
      <c r="AD111" s="846"/>
      <c r="AE111" s="846"/>
      <c r="AF111" s="846"/>
      <c r="AG111" s="846"/>
      <c r="AH111" s="846"/>
      <c r="AI111" s="846"/>
      <c r="AJ111" s="846"/>
      <c r="AK111" s="338"/>
      <c r="AL111" s="166"/>
      <c r="AM111" s="448" t="b">
        <v>0</v>
      </c>
      <c r="AN111" s="667"/>
      <c r="AO111" s="327"/>
      <c r="AP111" s="327"/>
      <c r="AQ111" s="661"/>
      <c r="AR111" s="662"/>
      <c r="AS111" s="662"/>
      <c r="AT111" s="662"/>
      <c r="AU111" s="662"/>
      <c r="AV111" s="662"/>
      <c r="AW111" s="662"/>
      <c r="AX111" s="662"/>
      <c r="AY111" s="662"/>
      <c r="AZ111" s="662"/>
      <c r="BA111" s="662"/>
      <c r="BB111" s="662"/>
      <c r="BC111" s="662"/>
      <c r="BD111" s="662"/>
      <c r="BE111" s="663"/>
    </row>
    <row r="112" spans="1:57" s="167" customFormat="1" ht="28.9" customHeight="1">
      <c r="A112" s="162"/>
      <c r="B112" s="590" t="s">
        <v>149</v>
      </c>
      <c r="C112" s="591"/>
      <c r="D112" s="591"/>
      <c r="E112" s="592"/>
      <c r="F112" s="339"/>
      <c r="G112" s="599" t="s">
        <v>150</v>
      </c>
      <c r="H112" s="599"/>
      <c r="I112" s="599"/>
      <c r="J112" s="599"/>
      <c r="K112" s="599"/>
      <c r="L112" s="599"/>
      <c r="M112" s="599"/>
      <c r="N112" s="599"/>
      <c r="O112" s="599"/>
      <c r="P112" s="599"/>
      <c r="Q112" s="599"/>
      <c r="R112" s="599"/>
      <c r="S112" s="599"/>
      <c r="T112" s="599"/>
      <c r="U112" s="599"/>
      <c r="V112" s="599"/>
      <c r="W112" s="599"/>
      <c r="X112" s="599"/>
      <c r="Y112" s="599"/>
      <c r="Z112" s="599"/>
      <c r="AA112" s="599"/>
      <c r="AB112" s="599"/>
      <c r="AC112" s="599"/>
      <c r="AD112" s="599"/>
      <c r="AE112" s="599"/>
      <c r="AF112" s="599"/>
      <c r="AG112" s="599"/>
      <c r="AH112" s="599"/>
      <c r="AI112" s="599"/>
      <c r="AJ112" s="599"/>
      <c r="AK112" s="600"/>
      <c r="AL112" s="166"/>
      <c r="AM112" s="448" t="b">
        <v>0</v>
      </c>
      <c r="AN112" s="667">
        <f>COUNTIF(AM112:AM115, TRUE)</f>
        <v>0</v>
      </c>
      <c r="AO112" s="327"/>
      <c r="AP112" s="327"/>
      <c r="AQ112" s="655" t="str">
        <f>IF(AI101="該当", "！この区分（４項目）から２つ以上の取組が選択されていません。",  "！この区分（４項目）から１つ以上の取組が選択されていません。")</f>
        <v>！この区分（４項目）から１つ以上の取組が選択されていません。</v>
      </c>
      <c r="AR112" s="656"/>
      <c r="AS112" s="656"/>
      <c r="AT112" s="656"/>
      <c r="AU112" s="656"/>
      <c r="AV112" s="656"/>
      <c r="AW112" s="656"/>
      <c r="AX112" s="656"/>
      <c r="AY112" s="656"/>
      <c r="AZ112" s="656"/>
      <c r="BA112" s="656"/>
      <c r="BB112" s="656"/>
      <c r="BC112" s="656"/>
      <c r="BD112" s="656"/>
      <c r="BE112" s="657"/>
    </row>
    <row r="113" spans="1:57" s="167" customFormat="1" ht="18" customHeight="1">
      <c r="A113" s="162"/>
      <c r="B113" s="593"/>
      <c r="C113" s="594"/>
      <c r="D113" s="594"/>
      <c r="E113" s="595"/>
      <c r="F113" s="336"/>
      <c r="G113" s="604" t="s">
        <v>151</v>
      </c>
      <c r="H113" s="604"/>
      <c r="I113" s="604"/>
      <c r="J113" s="604"/>
      <c r="K113" s="604"/>
      <c r="L113" s="604"/>
      <c r="M113" s="604"/>
      <c r="N113" s="604"/>
      <c r="O113" s="604"/>
      <c r="P113" s="604"/>
      <c r="Q113" s="604"/>
      <c r="R113" s="604"/>
      <c r="S113" s="604"/>
      <c r="T113" s="604"/>
      <c r="U113" s="604"/>
      <c r="V113" s="604"/>
      <c r="W113" s="604"/>
      <c r="X113" s="604"/>
      <c r="Y113" s="604"/>
      <c r="Z113" s="604"/>
      <c r="AA113" s="604"/>
      <c r="AB113" s="604"/>
      <c r="AC113" s="604"/>
      <c r="AD113" s="604"/>
      <c r="AE113" s="604"/>
      <c r="AF113" s="604"/>
      <c r="AG113" s="604"/>
      <c r="AH113" s="604"/>
      <c r="AI113" s="604"/>
      <c r="AJ113" s="604"/>
      <c r="AK113" s="340"/>
      <c r="AL113" s="166"/>
      <c r="AM113" s="448" t="b">
        <v>0</v>
      </c>
      <c r="AN113" s="667"/>
      <c r="AO113" s="327"/>
      <c r="AP113" s="327"/>
      <c r="AQ113" s="658"/>
      <c r="AR113" s="659"/>
      <c r="AS113" s="659"/>
      <c r="AT113" s="659"/>
      <c r="AU113" s="659"/>
      <c r="AV113" s="659"/>
      <c r="AW113" s="659"/>
      <c r="AX113" s="659"/>
      <c r="AY113" s="659"/>
      <c r="AZ113" s="659"/>
      <c r="BA113" s="659"/>
      <c r="BB113" s="659"/>
      <c r="BC113" s="659"/>
      <c r="BD113" s="659"/>
      <c r="BE113" s="660"/>
    </row>
    <row r="114" spans="1:57" s="167" customFormat="1" ht="18" customHeight="1">
      <c r="A114" s="162"/>
      <c r="B114" s="593"/>
      <c r="C114" s="594"/>
      <c r="D114" s="594"/>
      <c r="E114" s="595"/>
      <c r="F114" s="336"/>
      <c r="G114" s="604" t="s">
        <v>152</v>
      </c>
      <c r="H114" s="604"/>
      <c r="I114" s="604"/>
      <c r="J114" s="604"/>
      <c r="K114" s="604"/>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337"/>
      <c r="AL114" s="166"/>
      <c r="AM114" s="448" t="b">
        <v>0</v>
      </c>
      <c r="AN114" s="667"/>
      <c r="AO114" s="327"/>
      <c r="AP114" s="327"/>
      <c r="AQ114" s="658"/>
      <c r="AR114" s="659"/>
      <c r="AS114" s="659"/>
      <c r="AT114" s="659"/>
      <c r="AU114" s="659"/>
      <c r="AV114" s="659"/>
      <c r="AW114" s="659"/>
      <c r="AX114" s="659"/>
      <c r="AY114" s="659"/>
      <c r="AZ114" s="659"/>
      <c r="BA114" s="659"/>
      <c r="BB114" s="659"/>
      <c r="BC114" s="659"/>
      <c r="BD114" s="659"/>
      <c r="BE114" s="660"/>
    </row>
    <row r="115" spans="1:57" s="167" customFormat="1" ht="18" customHeight="1" thickBot="1">
      <c r="A115" s="162"/>
      <c r="B115" s="596"/>
      <c r="C115" s="597"/>
      <c r="D115" s="597"/>
      <c r="E115" s="598"/>
      <c r="F115" s="341"/>
      <c r="G115" s="605" t="s">
        <v>153</v>
      </c>
      <c r="H115" s="605"/>
      <c r="I115" s="605"/>
      <c r="J115" s="605"/>
      <c r="K115" s="605"/>
      <c r="L115" s="605"/>
      <c r="M115" s="605"/>
      <c r="N115" s="605"/>
      <c r="O115" s="605"/>
      <c r="P115" s="605"/>
      <c r="Q115" s="605"/>
      <c r="R115" s="605"/>
      <c r="S115" s="605"/>
      <c r="T115" s="605"/>
      <c r="U115" s="605"/>
      <c r="V115" s="605"/>
      <c r="W115" s="605"/>
      <c r="X115" s="605"/>
      <c r="Y115" s="605"/>
      <c r="Z115" s="605"/>
      <c r="AA115" s="605"/>
      <c r="AB115" s="605"/>
      <c r="AC115" s="605"/>
      <c r="AD115" s="605"/>
      <c r="AE115" s="605"/>
      <c r="AF115" s="605"/>
      <c r="AG115" s="605"/>
      <c r="AH115" s="605"/>
      <c r="AI115" s="605"/>
      <c r="AJ115" s="605"/>
      <c r="AK115" s="606"/>
      <c r="AL115" s="166"/>
      <c r="AM115" s="448" t="b">
        <v>0</v>
      </c>
      <c r="AN115" s="667"/>
      <c r="AO115" s="327"/>
      <c r="AP115" s="327"/>
      <c r="AQ115" s="661"/>
      <c r="AR115" s="662"/>
      <c r="AS115" s="662"/>
      <c r="AT115" s="662"/>
      <c r="AU115" s="662"/>
      <c r="AV115" s="662"/>
      <c r="AW115" s="662"/>
      <c r="AX115" s="662"/>
      <c r="AY115" s="662"/>
      <c r="AZ115" s="662"/>
      <c r="BA115" s="662"/>
      <c r="BB115" s="662"/>
      <c r="BC115" s="662"/>
      <c r="BD115" s="662"/>
      <c r="BE115" s="663"/>
    </row>
    <row r="116" spans="1:57" s="167" customFormat="1" ht="21.6" customHeight="1">
      <c r="A116" s="162"/>
      <c r="B116" s="590" t="s">
        <v>154</v>
      </c>
      <c r="C116" s="591"/>
      <c r="D116" s="591"/>
      <c r="E116" s="592"/>
      <c r="F116" s="342"/>
      <c r="G116" s="867" t="s">
        <v>155</v>
      </c>
      <c r="H116" s="867"/>
      <c r="I116" s="867"/>
      <c r="J116" s="867"/>
      <c r="K116" s="867"/>
      <c r="L116" s="867"/>
      <c r="M116" s="867"/>
      <c r="N116" s="867"/>
      <c r="O116" s="867"/>
      <c r="P116" s="867"/>
      <c r="Q116" s="867"/>
      <c r="R116" s="867"/>
      <c r="S116" s="867"/>
      <c r="T116" s="867"/>
      <c r="U116" s="867"/>
      <c r="V116" s="867"/>
      <c r="W116" s="867"/>
      <c r="X116" s="867"/>
      <c r="Y116" s="867"/>
      <c r="Z116" s="867"/>
      <c r="AA116" s="867"/>
      <c r="AB116" s="867"/>
      <c r="AC116" s="867"/>
      <c r="AD116" s="867"/>
      <c r="AE116" s="867"/>
      <c r="AF116" s="867"/>
      <c r="AG116" s="867"/>
      <c r="AH116" s="867"/>
      <c r="AI116" s="867"/>
      <c r="AJ116" s="867"/>
      <c r="AK116" s="340"/>
      <c r="AL116" s="166"/>
      <c r="AM116" s="448" t="b">
        <v>0</v>
      </c>
      <c r="AN116" s="667">
        <f>COUNTIF(AM116:AM119, TRUE)</f>
        <v>0</v>
      </c>
      <c r="AO116" s="327"/>
      <c r="AP116" s="327"/>
      <c r="AQ116" s="655" t="str">
        <f>IF(AI101="該当", "！この区分（４項目）から２つ以上の取組が選択されていません。",  "！この区分（４項目）から１つ以上の取組が選択されていません。")</f>
        <v>！この区分（４項目）から１つ以上の取組が選択されていません。</v>
      </c>
      <c r="AR116" s="656"/>
      <c r="AS116" s="656"/>
      <c r="AT116" s="656"/>
      <c r="AU116" s="656"/>
      <c r="AV116" s="656"/>
      <c r="AW116" s="656"/>
      <c r="AX116" s="656"/>
      <c r="AY116" s="656"/>
      <c r="AZ116" s="656"/>
      <c r="BA116" s="656"/>
      <c r="BB116" s="656"/>
      <c r="BC116" s="656"/>
      <c r="BD116" s="656"/>
      <c r="BE116" s="657"/>
    </row>
    <row r="117" spans="1:57" s="167" customFormat="1" ht="21.6" customHeight="1">
      <c r="A117" s="162"/>
      <c r="B117" s="593"/>
      <c r="C117" s="594"/>
      <c r="D117" s="594"/>
      <c r="E117" s="595"/>
      <c r="F117" s="336"/>
      <c r="G117" s="601" t="s">
        <v>156</v>
      </c>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1"/>
      <c r="AD117" s="601"/>
      <c r="AE117" s="601"/>
      <c r="AF117" s="601"/>
      <c r="AG117" s="601"/>
      <c r="AH117" s="601"/>
      <c r="AI117" s="601"/>
      <c r="AJ117" s="601"/>
      <c r="AK117" s="603"/>
      <c r="AL117" s="166"/>
      <c r="AM117" s="448" t="b">
        <v>0</v>
      </c>
      <c r="AN117" s="667"/>
      <c r="AO117" s="327"/>
      <c r="AP117" s="327"/>
      <c r="AQ117" s="658"/>
      <c r="AR117" s="659"/>
      <c r="AS117" s="659"/>
      <c r="AT117" s="659"/>
      <c r="AU117" s="659"/>
      <c r="AV117" s="659"/>
      <c r="AW117" s="659"/>
      <c r="AX117" s="659"/>
      <c r="AY117" s="659"/>
      <c r="AZ117" s="659"/>
      <c r="BA117" s="659"/>
      <c r="BB117" s="659"/>
      <c r="BC117" s="659"/>
      <c r="BD117" s="659"/>
      <c r="BE117" s="660"/>
    </row>
    <row r="118" spans="1:57" s="167" customFormat="1" ht="23.45" customHeight="1">
      <c r="A118" s="162"/>
      <c r="B118" s="593"/>
      <c r="C118" s="594"/>
      <c r="D118" s="594"/>
      <c r="E118" s="595"/>
      <c r="F118" s="336"/>
      <c r="G118" s="601" t="s">
        <v>157</v>
      </c>
      <c r="H118" s="601"/>
      <c r="I118" s="601"/>
      <c r="J118" s="601"/>
      <c r="K118" s="601"/>
      <c r="L118" s="601"/>
      <c r="M118" s="601"/>
      <c r="N118" s="601"/>
      <c r="O118" s="601"/>
      <c r="P118" s="601"/>
      <c r="Q118" s="601"/>
      <c r="R118" s="601"/>
      <c r="S118" s="601"/>
      <c r="T118" s="601"/>
      <c r="U118" s="601"/>
      <c r="V118" s="601"/>
      <c r="W118" s="601"/>
      <c r="X118" s="601"/>
      <c r="Y118" s="601"/>
      <c r="Z118" s="601"/>
      <c r="AA118" s="601"/>
      <c r="AB118" s="601"/>
      <c r="AC118" s="601"/>
      <c r="AD118" s="601"/>
      <c r="AE118" s="601"/>
      <c r="AF118" s="601"/>
      <c r="AG118" s="601"/>
      <c r="AH118" s="601"/>
      <c r="AI118" s="601"/>
      <c r="AJ118" s="601"/>
      <c r="AK118" s="603"/>
      <c r="AL118" s="166"/>
      <c r="AM118" s="448" t="b">
        <v>0</v>
      </c>
      <c r="AN118" s="667"/>
      <c r="AO118" s="327"/>
      <c r="AP118" s="327"/>
      <c r="AQ118" s="658"/>
      <c r="AR118" s="659"/>
      <c r="AS118" s="659"/>
      <c r="AT118" s="659"/>
      <c r="AU118" s="659"/>
      <c r="AV118" s="659"/>
      <c r="AW118" s="659"/>
      <c r="AX118" s="659"/>
      <c r="AY118" s="659"/>
      <c r="AZ118" s="659"/>
      <c r="BA118" s="659"/>
      <c r="BB118" s="659"/>
      <c r="BC118" s="659"/>
      <c r="BD118" s="659"/>
      <c r="BE118" s="660"/>
    </row>
    <row r="119" spans="1:57" s="167" customFormat="1" ht="18" customHeight="1" thickBot="1">
      <c r="A119" s="162"/>
      <c r="B119" s="596"/>
      <c r="C119" s="597"/>
      <c r="D119" s="597"/>
      <c r="E119" s="598"/>
      <c r="F119" s="289"/>
      <c r="G119" s="607" t="s">
        <v>158</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7"/>
      <c r="AH119" s="607"/>
      <c r="AI119" s="607"/>
      <c r="AJ119" s="607"/>
      <c r="AK119" s="606"/>
      <c r="AL119" s="166"/>
      <c r="AM119" s="448" t="b">
        <v>0</v>
      </c>
      <c r="AN119" s="667"/>
      <c r="AO119" s="327"/>
      <c r="AP119" s="327"/>
      <c r="AQ119" s="661"/>
      <c r="AR119" s="662"/>
      <c r="AS119" s="662"/>
      <c r="AT119" s="662"/>
      <c r="AU119" s="662"/>
      <c r="AV119" s="662"/>
      <c r="AW119" s="662"/>
      <c r="AX119" s="662"/>
      <c r="AY119" s="662"/>
      <c r="AZ119" s="662"/>
      <c r="BA119" s="662"/>
      <c r="BB119" s="662"/>
      <c r="BC119" s="662"/>
      <c r="BD119" s="662"/>
      <c r="BE119" s="663"/>
    </row>
    <row r="120" spans="1:57" s="167" customFormat="1" ht="18" customHeight="1">
      <c r="A120" s="162"/>
      <c r="B120" s="590" t="s">
        <v>159</v>
      </c>
      <c r="C120" s="591"/>
      <c r="D120" s="591"/>
      <c r="E120" s="592"/>
      <c r="F120" s="339"/>
      <c r="G120" s="599" t="s">
        <v>160</v>
      </c>
      <c r="H120" s="599"/>
      <c r="I120" s="599"/>
      <c r="J120" s="599"/>
      <c r="K120" s="599"/>
      <c r="L120" s="599"/>
      <c r="M120" s="599"/>
      <c r="N120" s="599"/>
      <c r="O120" s="599"/>
      <c r="P120" s="599"/>
      <c r="Q120" s="599"/>
      <c r="R120" s="599"/>
      <c r="S120" s="599"/>
      <c r="T120" s="599"/>
      <c r="U120" s="599"/>
      <c r="V120" s="599"/>
      <c r="W120" s="599"/>
      <c r="X120" s="599"/>
      <c r="Y120" s="599"/>
      <c r="Z120" s="599"/>
      <c r="AA120" s="599"/>
      <c r="AB120" s="599"/>
      <c r="AC120" s="599"/>
      <c r="AD120" s="599"/>
      <c r="AE120" s="599"/>
      <c r="AF120" s="599"/>
      <c r="AG120" s="599"/>
      <c r="AH120" s="599"/>
      <c r="AI120" s="599"/>
      <c r="AJ120" s="599"/>
      <c r="AK120" s="600"/>
      <c r="AL120" s="162"/>
      <c r="AM120" s="448" t="b">
        <v>0</v>
      </c>
      <c r="AN120" s="667">
        <f>COUNTIF(AM120:AM123, TRUE)</f>
        <v>0</v>
      </c>
      <c r="AO120" s="327"/>
      <c r="AP120" s="327"/>
      <c r="AQ120" s="655" t="str">
        <f>IF(AI101="該当", "！この区分（４項目）から２つ以上の取組が選択されていません。",  "！この区分（４項目）から１つ以上の取組が選択されていません。")</f>
        <v>！この区分（４項目）から１つ以上の取組が選択されていません。</v>
      </c>
      <c r="AR120" s="656"/>
      <c r="AS120" s="656"/>
      <c r="AT120" s="656"/>
      <c r="AU120" s="656"/>
      <c r="AV120" s="656"/>
      <c r="AW120" s="656"/>
      <c r="AX120" s="656"/>
      <c r="AY120" s="656"/>
      <c r="AZ120" s="656"/>
      <c r="BA120" s="656"/>
      <c r="BB120" s="656"/>
      <c r="BC120" s="656"/>
      <c r="BD120" s="656"/>
      <c r="BE120" s="657"/>
    </row>
    <row r="121" spans="1:57" s="167" customFormat="1" ht="18" customHeight="1">
      <c r="A121" s="162"/>
      <c r="B121" s="593"/>
      <c r="C121" s="594"/>
      <c r="D121" s="594"/>
      <c r="E121" s="595"/>
      <c r="F121" s="336"/>
      <c r="G121" s="639" t="s">
        <v>161</v>
      </c>
      <c r="H121" s="639"/>
      <c r="I121" s="639"/>
      <c r="J121" s="639"/>
      <c r="K121" s="639"/>
      <c r="L121" s="639"/>
      <c r="M121" s="639"/>
      <c r="N121" s="639"/>
      <c r="O121" s="639"/>
      <c r="P121" s="639"/>
      <c r="Q121" s="639"/>
      <c r="R121" s="639"/>
      <c r="S121" s="639"/>
      <c r="T121" s="639"/>
      <c r="U121" s="639"/>
      <c r="V121" s="639"/>
      <c r="W121" s="639"/>
      <c r="X121" s="639"/>
      <c r="Y121" s="639"/>
      <c r="Z121" s="639"/>
      <c r="AA121" s="639"/>
      <c r="AB121" s="639"/>
      <c r="AC121" s="639"/>
      <c r="AD121" s="639"/>
      <c r="AE121" s="639"/>
      <c r="AF121" s="639"/>
      <c r="AG121" s="639"/>
      <c r="AH121" s="639"/>
      <c r="AI121" s="639"/>
      <c r="AJ121" s="639"/>
      <c r="AK121" s="640"/>
      <c r="AL121" s="166"/>
      <c r="AM121" s="448" t="b">
        <v>0</v>
      </c>
      <c r="AN121" s="667"/>
      <c r="AO121" s="327"/>
      <c r="AP121" s="327"/>
      <c r="AQ121" s="658"/>
      <c r="AR121" s="659"/>
      <c r="AS121" s="659"/>
      <c r="AT121" s="659"/>
      <c r="AU121" s="659"/>
      <c r="AV121" s="659"/>
      <c r="AW121" s="659"/>
      <c r="AX121" s="659"/>
      <c r="AY121" s="659"/>
      <c r="AZ121" s="659"/>
      <c r="BA121" s="659"/>
      <c r="BB121" s="659"/>
      <c r="BC121" s="659"/>
      <c r="BD121" s="659"/>
      <c r="BE121" s="660"/>
    </row>
    <row r="122" spans="1:57" s="167" customFormat="1" ht="18" customHeight="1">
      <c r="A122" s="162"/>
      <c r="B122" s="593"/>
      <c r="C122" s="594"/>
      <c r="D122" s="594"/>
      <c r="E122" s="595"/>
      <c r="F122" s="336"/>
      <c r="G122" s="601" t="s">
        <v>162</v>
      </c>
      <c r="H122" s="601"/>
      <c r="I122" s="601"/>
      <c r="J122" s="601"/>
      <c r="K122" s="601"/>
      <c r="L122" s="601"/>
      <c r="M122" s="601"/>
      <c r="N122" s="601"/>
      <c r="O122" s="601"/>
      <c r="P122" s="601"/>
      <c r="Q122" s="601"/>
      <c r="R122" s="601"/>
      <c r="S122" s="601"/>
      <c r="T122" s="601"/>
      <c r="U122" s="601"/>
      <c r="V122" s="601"/>
      <c r="W122" s="601"/>
      <c r="X122" s="601"/>
      <c r="Y122" s="601"/>
      <c r="Z122" s="601"/>
      <c r="AA122" s="601"/>
      <c r="AB122" s="601"/>
      <c r="AC122" s="601"/>
      <c r="AD122" s="601"/>
      <c r="AE122" s="601"/>
      <c r="AF122" s="601"/>
      <c r="AG122" s="601"/>
      <c r="AH122" s="601"/>
      <c r="AI122" s="601"/>
      <c r="AJ122" s="601"/>
      <c r="AK122" s="603"/>
      <c r="AL122" s="166"/>
      <c r="AM122" s="448" t="b">
        <v>0</v>
      </c>
      <c r="AN122" s="667"/>
      <c r="AO122" s="327"/>
      <c r="AP122" s="327"/>
      <c r="AQ122" s="658"/>
      <c r="AR122" s="659"/>
      <c r="AS122" s="659"/>
      <c r="AT122" s="659"/>
      <c r="AU122" s="659"/>
      <c r="AV122" s="659"/>
      <c r="AW122" s="659"/>
      <c r="AX122" s="659"/>
      <c r="AY122" s="659"/>
      <c r="AZ122" s="659"/>
      <c r="BA122" s="659"/>
      <c r="BB122" s="659"/>
      <c r="BC122" s="659"/>
      <c r="BD122" s="659"/>
      <c r="BE122" s="660"/>
    </row>
    <row r="123" spans="1:57" s="167" customFormat="1" ht="18" customHeight="1" thickBot="1">
      <c r="A123" s="162"/>
      <c r="B123" s="596"/>
      <c r="C123" s="597"/>
      <c r="D123" s="597"/>
      <c r="E123" s="598"/>
      <c r="F123" s="341"/>
      <c r="G123" s="607" t="s">
        <v>163</v>
      </c>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7"/>
      <c r="AH123" s="607"/>
      <c r="AI123" s="607"/>
      <c r="AJ123" s="607"/>
      <c r="AK123" s="606"/>
      <c r="AL123" s="166"/>
      <c r="AM123" s="448" t="b">
        <v>0</v>
      </c>
      <c r="AN123" s="667"/>
      <c r="AO123" s="327"/>
      <c r="AP123" s="327"/>
      <c r="AQ123" s="661"/>
      <c r="AR123" s="662"/>
      <c r="AS123" s="662"/>
      <c r="AT123" s="662"/>
      <c r="AU123" s="662"/>
      <c r="AV123" s="662"/>
      <c r="AW123" s="662"/>
      <c r="AX123" s="662"/>
      <c r="AY123" s="662"/>
      <c r="AZ123" s="662"/>
      <c r="BA123" s="662"/>
      <c r="BB123" s="662"/>
      <c r="BC123" s="662"/>
      <c r="BD123" s="662"/>
      <c r="BE123" s="663"/>
    </row>
    <row r="124" spans="1:57" s="167" customFormat="1" ht="25.9" customHeight="1" thickBot="1">
      <c r="A124" s="162"/>
      <c r="B124" s="855" t="s">
        <v>164</v>
      </c>
      <c r="C124" s="856"/>
      <c r="D124" s="856"/>
      <c r="E124" s="857"/>
      <c r="F124" s="342"/>
      <c r="G124" s="599" t="s">
        <v>165</v>
      </c>
      <c r="H124" s="599"/>
      <c r="I124" s="599"/>
      <c r="J124" s="599"/>
      <c r="K124" s="599"/>
      <c r="L124" s="599"/>
      <c r="M124" s="599"/>
      <c r="N124" s="599"/>
      <c r="O124" s="599"/>
      <c r="P124" s="599"/>
      <c r="Q124" s="599"/>
      <c r="R124" s="599"/>
      <c r="S124" s="599"/>
      <c r="T124" s="599"/>
      <c r="U124" s="599"/>
      <c r="V124" s="599"/>
      <c r="W124" s="599"/>
      <c r="X124" s="599"/>
      <c r="Y124" s="599"/>
      <c r="Z124" s="599"/>
      <c r="AA124" s="599"/>
      <c r="AB124" s="599"/>
      <c r="AC124" s="599"/>
      <c r="AD124" s="599"/>
      <c r="AE124" s="599"/>
      <c r="AF124" s="599"/>
      <c r="AG124" s="599"/>
      <c r="AH124" s="599"/>
      <c r="AI124" s="599"/>
      <c r="AJ124" s="599"/>
      <c r="AK124" s="600"/>
      <c r="AL124" s="166"/>
      <c r="AM124" s="448" t="b">
        <v>0</v>
      </c>
      <c r="AN124" s="841">
        <f>COUNTIF(AM124:AM131, TRUE)</f>
        <v>0</v>
      </c>
      <c r="AO124" s="327"/>
      <c r="AP124" s="327"/>
      <c r="AQ124" s="838" t="str">
        <f>IF(AND(AI101="該当", AND(AM124=FALSE,AM125= FALSE)), "！⑰又は⑱の取組は必須です。",  "")</f>
        <v/>
      </c>
      <c r="AR124" s="839"/>
      <c r="AS124" s="839"/>
      <c r="AT124" s="839"/>
      <c r="AU124" s="839"/>
      <c r="AV124" s="839"/>
      <c r="AW124" s="839"/>
      <c r="AX124" s="839"/>
      <c r="AY124" s="839"/>
      <c r="AZ124" s="839"/>
      <c r="BA124" s="839"/>
      <c r="BB124" s="839"/>
      <c r="BC124" s="839"/>
      <c r="BD124" s="839"/>
      <c r="BE124" s="840"/>
    </row>
    <row r="125" spans="1:57" s="167" customFormat="1" ht="18" customHeight="1">
      <c r="A125" s="162"/>
      <c r="B125" s="858"/>
      <c r="C125" s="681"/>
      <c r="D125" s="681"/>
      <c r="E125" s="859"/>
      <c r="F125" s="336"/>
      <c r="G125" s="601" t="s">
        <v>166</v>
      </c>
      <c r="H125" s="601"/>
      <c r="I125" s="601"/>
      <c r="J125" s="601"/>
      <c r="K125" s="601"/>
      <c r="L125" s="601"/>
      <c r="M125" s="601"/>
      <c r="N125" s="601"/>
      <c r="O125" s="601"/>
      <c r="P125" s="601"/>
      <c r="Q125" s="601"/>
      <c r="R125" s="601"/>
      <c r="S125" s="601"/>
      <c r="T125" s="601"/>
      <c r="U125" s="601"/>
      <c r="V125" s="601"/>
      <c r="W125" s="601"/>
      <c r="X125" s="601"/>
      <c r="Y125" s="601"/>
      <c r="Z125" s="601"/>
      <c r="AA125" s="601"/>
      <c r="AB125" s="601"/>
      <c r="AC125" s="601"/>
      <c r="AD125" s="601"/>
      <c r="AE125" s="601"/>
      <c r="AF125" s="601"/>
      <c r="AG125" s="601"/>
      <c r="AH125" s="601"/>
      <c r="AI125" s="601"/>
      <c r="AJ125" s="601"/>
      <c r="AK125" s="337"/>
      <c r="AL125" s="166"/>
      <c r="AM125" s="448" t="b">
        <v>0</v>
      </c>
      <c r="AN125" s="842"/>
      <c r="AO125" s="327"/>
      <c r="AP125" s="327"/>
      <c r="AQ125" s="655" t="str">
        <f>IF(AI101="該当", "！この区分（４項目）から３つ以上の取組が選択されていません。",  "！この区分（４項目）から２つ以上の取組が選択されていません。")</f>
        <v>！この区分（４項目）から２つ以上の取組が選択されていません。</v>
      </c>
      <c r="AR125" s="656"/>
      <c r="AS125" s="656"/>
      <c r="AT125" s="656"/>
      <c r="AU125" s="656"/>
      <c r="AV125" s="656"/>
      <c r="AW125" s="656"/>
      <c r="AX125" s="656"/>
      <c r="AY125" s="656"/>
      <c r="AZ125" s="656"/>
      <c r="BA125" s="656"/>
      <c r="BB125" s="656"/>
      <c r="BC125" s="656"/>
      <c r="BD125" s="656"/>
      <c r="BE125" s="657"/>
    </row>
    <row r="126" spans="1:57" s="167" customFormat="1" ht="18" customHeight="1">
      <c r="A126" s="162"/>
      <c r="B126" s="858"/>
      <c r="C126" s="681"/>
      <c r="D126" s="681"/>
      <c r="E126" s="859"/>
      <c r="F126" s="336"/>
      <c r="G126" s="601" t="s">
        <v>167</v>
      </c>
      <c r="H126" s="601"/>
      <c r="I126" s="601"/>
      <c r="J126" s="601"/>
      <c r="K126" s="601"/>
      <c r="L126" s="601"/>
      <c r="M126" s="601"/>
      <c r="N126" s="601"/>
      <c r="O126" s="601"/>
      <c r="P126" s="601"/>
      <c r="Q126" s="601"/>
      <c r="R126" s="601"/>
      <c r="S126" s="601"/>
      <c r="T126" s="601"/>
      <c r="U126" s="601"/>
      <c r="V126" s="601"/>
      <c r="W126" s="601"/>
      <c r="X126" s="601"/>
      <c r="Y126" s="601"/>
      <c r="Z126" s="601"/>
      <c r="AA126" s="601"/>
      <c r="AB126" s="601"/>
      <c r="AC126" s="601"/>
      <c r="AD126" s="601"/>
      <c r="AE126" s="601"/>
      <c r="AF126" s="601"/>
      <c r="AG126" s="601"/>
      <c r="AH126" s="601"/>
      <c r="AI126" s="601"/>
      <c r="AJ126" s="601"/>
      <c r="AK126" s="603"/>
      <c r="AL126" s="166"/>
      <c r="AM126" s="448" t="b">
        <v>0</v>
      </c>
      <c r="AN126" s="842"/>
      <c r="AO126" s="327"/>
      <c r="AP126" s="327"/>
      <c r="AQ126" s="658"/>
      <c r="AR126" s="659"/>
      <c r="AS126" s="659"/>
      <c r="AT126" s="659"/>
      <c r="AU126" s="659"/>
      <c r="AV126" s="659"/>
      <c r="AW126" s="659"/>
      <c r="AX126" s="659"/>
      <c r="AY126" s="659"/>
      <c r="AZ126" s="659"/>
      <c r="BA126" s="659"/>
      <c r="BB126" s="659"/>
      <c r="BC126" s="659"/>
      <c r="BD126" s="659"/>
      <c r="BE126" s="660"/>
    </row>
    <row r="127" spans="1:57" s="167" customFormat="1" ht="18" customHeight="1">
      <c r="A127" s="162"/>
      <c r="B127" s="858"/>
      <c r="C127" s="681"/>
      <c r="D127" s="681"/>
      <c r="E127" s="859"/>
      <c r="F127" s="336"/>
      <c r="G127" s="605" t="s">
        <v>168</v>
      </c>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338"/>
      <c r="AL127" s="166"/>
      <c r="AM127" s="448" t="b">
        <v>0</v>
      </c>
      <c r="AN127" s="842"/>
      <c r="AO127" s="327"/>
      <c r="AP127" s="327"/>
      <c r="AQ127" s="658"/>
      <c r="AR127" s="659"/>
      <c r="AS127" s="659"/>
      <c r="AT127" s="659"/>
      <c r="AU127" s="659"/>
      <c r="AV127" s="659"/>
      <c r="AW127" s="659"/>
      <c r="AX127" s="659"/>
      <c r="AY127" s="659"/>
      <c r="AZ127" s="659"/>
      <c r="BA127" s="659"/>
      <c r="BB127" s="659"/>
      <c r="BC127" s="659"/>
      <c r="BD127" s="659"/>
      <c r="BE127" s="660"/>
    </row>
    <row r="128" spans="1:57" s="167" customFormat="1" ht="18" customHeight="1">
      <c r="A128" s="162"/>
      <c r="B128" s="858"/>
      <c r="C128" s="681"/>
      <c r="D128" s="681"/>
      <c r="E128" s="859"/>
      <c r="F128" s="336"/>
      <c r="G128" s="605" t="s">
        <v>169</v>
      </c>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866"/>
      <c r="AL128" s="166"/>
      <c r="AM128" s="448" t="b">
        <v>0</v>
      </c>
      <c r="AN128" s="842"/>
      <c r="AO128" s="327"/>
      <c r="AP128" s="327"/>
      <c r="AQ128" s="658"/>
      <c r="AR128" s="659"/>
      <c r="AS128" s="659"/>
      <c r="AT128" s="659"/>
      <c r="AU128" s="659"/>
      <c r="AV128" s="659"/>
      <c r="AW128" s="659"/>
      <c r="AX128" s="659"/>
      <c r="AY128" s="659"/>
      <c r="AZ128" s="659"/>
      <c r="BA128" s="659"/>
      <c r="BB128" s="659"/>
      <c r="BC128" s="659"/>
      <c r="BD128" s="659"/>
      <c r="BE128" s="660"/>
    </row>
    <row r="129" spans="1:57" s="167" customFormat="1" ht="28.9" customHeight="1">
      <c r="A129" s="162"/>
      <c r="B129" s="858"/>
      <c r="C129" s="681"/>
      <c r="D129" s="681"/>
      <c r="E129" s="859"/>
      <c r="F129" s="343"/>
      <c r="G129" s="601" t="s">
        <v>170</v>
      </c>
      <c r="H129" s="601"/>
      <c r="I129" s="601"/>
      <c r="J129" s="601"/>
      <c r="K129" s="601"/>
      <c r="L129" s="601"/>
      <c r="M129" s="601"/>
      <c r="N129" s="601"/>
      <c r="O129" s="601"/>
      <c r="P129" s="601"/>
      <c r="Q129" s="601"/>
      <c r="R129" s="601"/>
      <c r="S129" s="601"/>
      <c r="T129" s="601"/>
      <c r="U129" s="601"/>
      <c r="V129" s="601"/>
      <c r="W129" s="601"/>
      <c r="X129" s="601"/>
      <c r="Y129" s="601"/>
      <c r="Z129" s="601"/>
      <c r="AA129" s="601"/>
      <c r="AB129" s="601"/>
      <c r="AC129" s="601"/>
      <c r="AD129" s="601"/>
      <c r="AE129" s="601"/>
      <c r="AF129" s="601"/>
      <c r="AG129" s="601"/>
      <c r="AH129" s="601"/>
      <c r="AI129" s="601"/>
      <c r="AJ129" s="601"/>
      <c r="AK129" s="603"/>
      <c r="AL129" s="166"/>
      <c r="AM129" s="448" t="b">
        <v>0</v>
      </c>
      <c r="AN129" s="842"/>
      <c r="AO129" s="327"/>
      <c r="AP129" s="327"/>
      <c r="AQ129" s="658"/>
      <c r="AR129" s="659"/>
      <c r="AS129" s="659"/>
      <c r="AT129" s="659"/>
      <c r="AU129" s="659"/>
      <c r="AV129" s="659"/>
      <c r="AW129" s="659"/>
      <c r="AX129" s="659"/>
      <c r="AY129" s="659"/>
      <c r="AZ129" s="659"/>
      <c r="BA129" s="659"/>
      <c r="BB129" s="659"/>
      <c r="BC129" s="659"/>
      <c r="BD129" s="659"/>
      <c r="BE129" s="660"/>
    </row>
    <row r="130" spans="1:57" s="167" customFormat="1" ht="33" customHeight="1">
      <c r="A130" s="162"/>
      <c r="B130" s="858"/>
      <c r="C130" s="681"/>
      <c r="D130" s="681"/>
      <c r="E130" s="859"/>
      <c r="F130" s="336"/>
      <c r="G130" s="601" t="s">
        <v>171</v>
      </c>
      <c r="H130" s="601"/>
      <c r="I130" s="601"/>
      <c r="J130" s="601"/>
      <c r="K130" s="601"/>
      <c r="L130" s="601"/>
      <c r="M130" s="601"/>
      <c r="N130" s="601"/>
      <c r="O130" s="601"/>
      <c r="P130" s="601"/>
      <c r="Q130" s="601"/>
      <c r="R130" s="601"/>
      <c r="S130" s="601"/>
      <c r="T130" s="601"/>
      <c r="U130" s="601"/>
      <c r="V130" s="601"/>
      <c r="W130" s="601"/>
      <c r="X130" s="601"/>
      <c r="Y130" s="601"/>
      <c r="Z130" s="601"/>
      <c r="AA130" s="601"/>
      <c r="AB130" s="601"/>
      <c r="AC130" s="601"/>
      <c r="AD130" s="601"/>
      <c r="AE130" s="601"/>
      <c r="AF130" s="601"/>
      <c r="AG130" s="601"/>
      <c r="AH130" s="601"/>
      <c r="AI130" s="601"/>
      <c r="AJ130" s="601"/>
      <c r="AK130" s="603"/>
      <c r="AL130" s="166"/>
      <c r="AM130" s="448" t="b">
        <v>0</v>
      </c>
      <c r="AN130" s="842"/>
      <c r="AQ130" s="658"/>
      <c r="AR130" s="659"/>
      <c r="AS130" s="659"/>
      <c r="AT130" s="659"/>
      <c r="AU130" s="659"/>
      <c r="AV130" s="659"/>
      <c r="AW130" s="659"/>
      <c r="AX130" s="659"/>
      <c r="AY130" s="659"/>
      <c r="AZ130" s="659"/>
      <c r="BA130" s="659"/>
      <c r="BB130" s="659"/>
      <c r="BC130" s="659"/>
      <c r="BD130" s="659"/>
      <c r="BE130" s="660"/>
    </row>
    <row r="131" spans="1:57" s="167" customFormat="1" ht="22.9" customHeight="1" thickBot="1">
      <c r="A131" s="162"/>
      <c r="B131" s="858"/>
      <c r="C131" s="681"/>
      <c r="D131" s="681"/>
      <c r="E131" s="859"/>
      <c r="F131" s="343"/>
      <c r="G131" s="605" t="s">
        <v>172</v>
      </c>
      <c r="H131" s="605"/>
      <c r="I131" s="605"/>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866"/>
      <c r="AL131" s="344"/>
      <c r="AM131" s="448" t="b">
        <v>0</v>
      </c>
      <c r="AN131" s="842"/>
      <c r="AQ131" s="661"/>
      <c r="AR131" s="662"/>
      <c r="AS131" s="662"/>
      <c r="AT131" s="662"/>
      <c r="AU131" s="662"/>
      <c r="AV131" s="662"/>
      <c r="AW131" s="662"/>
      <c r="AX131" s="662"/>
      <c r="AY131" s="662"/>
      <c r="AZ131" s="662"/>
      <c r="BA131" s="662"/>
      <c r="BB131" s="662"/>
      <c r="BC131" s="662"/>
      <c r="BD131" s="662"/>
      <c r="BE131" s="663"/>
    </row>
    <row r="132" spans="1:57" s="167" customFormat="1" ht="17.45" customHeight="1" thickBot="1">
      <c r="A132" s="162"/>
      <c r="B132" s="860"/>
      <c r="C132" s="861"/>
      <c r="D132" s="861"/>
      <c r="E132" s="862"/>
      <c r="F132" s="343"/>
      <c r="G132" s="853" t="s">
        <v>173</v>
      </c>
      <c r="H132" s="853"/>
      <c r="I132" s="853"/>
      <c r="J132" s="853"/>
      <c r="K132" s="853"/>
      <c r="L132" s="853"/>
      <c r="M132" s="853"/>
      <c r="N132" s="853"/>
      <c r="O132" s="853"/>
      <c r="P132" s="853"/>
      <c r="Q132" s="853"/>
      <c r="R132" s="853"/>
      <c r="S132" s="853"/>
      <c r="T132" s="853"/>
      <c r="U132" s="853"/>
      <c r="V132" s="853"/>
      <c r="W132" s="853"/>
      <c r="X132" s="853"/>
      <c r="Y132" s="853"/>
      <c r="Z132" s="853"/>
      <c r="AA132" s="853"/>
      <c r="AB132" s="853"/>
      <c r="AC132" s="853"/>
      <c r="AD132" s="853"/>
      <c r="AE132" s="853"/>
      <c r="AF132" s="853"/>
      <c r="AG132" s="853"/>
      <c r="AH132" s="853"/>
      <c r="AI132" s="853"/>
      <c r="AJ132" s="853"/>
      <c r="AK132" s="854"/>
      <c r="AL132" s="344"/>
      <c r="AM132" s="448" t="b">
        <v>0</v>
      </c>
      <c r="AN132" s="843"/>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0" t="s">
        <v>174</v>
      </c>
      <c r="C133" s="591"/>
      <c r="D133" s="591"/>
      <c r="E133" s="592"/>
      <c r="F133" s="339"/>
      <c r="G133" s="599" t="s">
        <v>175</v>
      </c>
      <c r="H133" s="599"/>
      <c r="I133" s="599"/>
      <c r="J133" s="599"/>
      <c r="K133" s="599"/>
      <c r="L133" s="599"/>
      <c r="M133" s="599"/>
      <c r="N133" s="599"/>
      <c r="O133" s="599"/>
      <c r="P133" s="599"/>
      <c r="Q133" s="599"/>
      <c r="R133" s="599"/>
      <c r="S133" s="599"/>
      <c r="T133" s="599"/>
      <c r="U133" s="599"/>
      <c r="V133" s="599"/>
      <c r="W133" s="599"/>
      <c r="X133" s="599"/>
      <c r="Y133" s="599"/>
      <c r="Z133" s="599"/>
      <c r="AA133" s="599"/>
      <c r="AB133" s="599"/>
      <c r="AC133" s="599"/>
      <c r="AD133" s="599"/>
      <c r="AE133" s="599"/>
      <c r="AF133" s="599"/>
      <c r="AG133" s="599"/>
      <c r="AH133" s="599"/>
      <c r="AI133" s="599"/>
      <c r="AJ133" s="599"/>
      <c r="AK133" s="600"/>
      <c r="AL133" s="166"/>
      <c r="AM133" s="448" t="b">
        <v>0</v>
      </c>
      <c r="AN133" s="667">
        <f>COUNTIF(AM133:AM136,TRUE)</f>
        <v>0</v>
      </c>
      <c r="AO133" s="327"/>
      <c r="AP133" s="327"/>
      <c r="AQ133" s="655" t="str">
        <f>IF(AI101="該当", "！この区分（４項目）から２つ以上の取組が選択されていません。",  "！この区分（４項目）から１つ以上の取組が選択されていません。")</f>
        <v>！この区分（４項目）から１つ以上の取組が選択されていません。</v>
      </c>
      <c r="AR133" s="656"/>
      <c r="AS133" s="656"/>
      <c r="AT133" s="656"/>
      <c r="AU133" s="656"/>
      <c r="AV133" s="656"/>
      <c r="AW133" s="656"/>
      <c r="AX133" s="656"/>
      <c r="AY133" s="656"/>
      <c r="AZ133" s="656"/>
      <c r="BA133" s="656"/>
      <c r="BB133" s="656"/>
      <c r="BC133" s="656"/>
      <c r="BD133" s="656"/>
      <c r="BE133" s="657"/>
    </row>
    <row r="134" spans="1:57" s="167" customFormat="1" ht="18" customHeight="1">
      <c r="A134" s="162"/>
      <c r="B134" s="593"/>
      <c r="C134" s="594"/>
      <c r="D134" s="594"/>
      <c r="E134" s="595"/>
      <c r="F134" s="336"/>
      <c r="G134" s="601" t="s">
        <v>176</v>
      </c>
      <c r="H134" s="601"/>
      <c r="I134" s="601"/>
      <c r="J134" s="601"/>
      <c r="K134" s="601"/>
      <c r="L134" s="601"/>
      <c r="M134" s="601"/>
      <c r="N134" s="601"/>
      <c r="O134" s="601"/>
      <c r="P134" s="601"/>
      <c r="Q134" s="601"/>
      <c r="R134" s="601"/>
      <c r="S134" s="601"/>
      <c r="T134" s="601"/>
      <c r="U134" s="601"/>
      <c r="V134" s="601"/>
      <c r="W134" s="601"/>
      <c r="X134" s="601"/>
      <c r="Y134" s="601"/>
      <c r="Z134" s="601"/>
      <c r="AA134" s="601"/>
      <c r="AB134" s="601"/>
      <c r="AC134" s="601"/>
      <c r="AD134" s="601"/>
      <c r="AE134" s="601"/>
      <c r="AF134" s="601"/>
      <c r="AG134" s="601"/>
      <c r="AH134" s="601"/>
      <c r="AI134" s="601"/>
      <c r="AJ134" s="601"/>
      <c r="AK134" s="337"/>
      <c r="AL134" s="166"/>
      <c r="AM134" s="448" t="b">
        <v>0</v>
      </c>
      <c r="AN134" s="667"/>
      <c r="AO134" s="327"/>
      <c r="AP134" s="327"/>
      <c r="AQ134" s="658"/>
      <c r="AR134" s="659"/>
      <c r="AS134" s="659"/>
      <c r="AT134" s="659"/>
      <c r="AU134" s="659"/>
      <c r="AV134" s="659"/>
      <c r="AW134" s="659"/>
      <c r="AX134" s="659"/>
      <c r="AY134" s="659"/>
      <c r="AZ134" s="659"/>
      <c r="BA134" s="659"/>
      <c r="BB134" s="659"/>
      <c r="BC134" s="659"/>
      <c r="BD134" s="659"/>
      <c r="BE134" s="660"/>
    </row>
    <row r="135" spans="1:57" s="167" customFormat="1" ht="18" customHeight="1">
      <c r="A135" s="162"/>
      <c r="B135" s="593"/>
      <c r="C135" s="594"/>
      <c r="D135" s="594"/>
      <c r="E135" s="595"/>
      <c r="F135" s="336"/>
      <c r="G135" s="601" t="s">
        <v>177</v>
      </c>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337"/>
      <c r="AL135" s="162"/>
      <c r="AM135" s="448" t="b">
        <v>0</v>
      </c>
      <c r="AN135" s="667"/>
      <c r="AO135" s="327"/>
      <c r="AP135" s="327"/>
      <c r="AQ135" s="658"/>
      <c r="AR135" s="659"/>
      <c r="AS135" s="659"/>
      <c r="AT135" s="659"/>
      <c r="AU135" s="659"/>
      <c r="AV135" s="659"/>
      <c r="AW135" s="659"/>
      <c r="AX135" s="659"/>
      <c r="AY135" s="659"/>
      <c r="AZ135" s="659"/>
      <c r="BA135" s="659"/>
      <c r="BB135" s="659"/>
      <c r="BC135" s="659"/>
      <c r="BD135" s="659"/>
      <c r="BE135" s="660"/>
    </row>
    <row r="136" spans="1:57" s="167" customFormat="1" ht="19.899999999999999" customHeight="1" thickBot="1">
      <c r="A136" s="162"/>
      <c r="B136" s="596"/>
      <c r="C136" s="597"/>
      <c r="D136" s="597"/>
      <c r="E136" s="598"/>
      <c r="F136" s="291"/>
      <c r="G136" s="602" t="s">
        <v>178</v>
      </c>
      <c r="H136" s="602"/>
      <c r="I136" s="602"/>
      <c r="J136" s="602"/>
      <c r="K136" s="602"/>
      <c r="L136" s="602"/>
      <c r="M136" s="602"/>
      <c r="N136" s="602"/>
      <c r="O136" s="602"/>
      <c r="P136" s="602"/>
      <c r="Q136" s="602"/>
      <c r="R136" s="602"/>
      <c r="S136" s="602"/>
      <c r="T136" s="602"/>
      <c r="U136" s="602"/>
      <c r="V136" s="602"/>
      <c r="W136" s="602"/>
      <c r="X136" s="602"/>
      <c r="Y136" s="602"/>
      <c r="Z136" s="602"/>
      <c r="AA136" s="602"/>
      <c r="AB136" s="602"/>
      <c r="AC136" s="602"/>
      <c r="AD136" s="602"/>
      <c r="AE136" s="602"/>
      <c r="AF136" s="602"/>
      <c r="AG136" s="602"/>
      <c r="AH136" s="602"/>
      <c r="AI136" s="602"/>
      <c r="AJ136" s="602"/>
      <c r="AK136" s="348"/>
      <c r="AL136" s="166"/>
      <c r="AM136" s="448" t="b">
        <v>0</v>
      </c>
      <c r="AN136" s="667"/>
      <c r="AO136" s="349"/>
      <c r="AP136" s="349"/>
      <c r="AQ136" s="661"/>
      <c r="AR136" s="662"/>
      <c r="AS136" s="662"/>
      <c r="AT136" s="662"/>
      <c r="AU136" s="662"/>
      <c r="AV136" s="662"/>
      <c r="AW136" s="662"/>
      <c r="AX136" s="662"/>
      <c r="AY136" s="662"/>
      <c r="AZ136" s="662"/>
      <c r="BA136" s="662"/>
      <c r="BB136" s="662"/>
      <c r="BC136" s="662"/>
      <c r="BD136" s="662"/>
      <c r="BE136" s="66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22" t="s">
        <v>181</v>
      </c>
      <c r="C140" s="623"/>
      <c r="D140" s="623"/>
      <c r="E140" s="623"/>
      <c r="F140" s="623"/>
      <c r="G140" s="623"/>
      <c r="H140" s="623"/>
      <c r="I140" s="623"/>
      <c r="J140" s="623"/>
      <c r="K140" s="623"/>
      <c r="L140" s="623"/>
      <c r="M140" s="623"/>
      <c r="N140" s="623"/>
      <c r="O140" s="623"/>
      <c r="P140" s="623"/>
      <c r="Q140" s="623"/>
      <c r="R140" s="623"/>
      <c r="S140" s="623"/>
      <c r="T140" s="623"/>
      <c r="U140" s="623"/>
      <c r="V140" s="623"/>
      <c r="W140" s="623"/>
      <c r="X140" s="623"/>
      <c r="Y140" s="623"/>
      <c r="Z140" s="623"/>
      <c r="AA140" s="623"/>
      <c r="AB140" s="623"/>
      <c r="AC140" s="623"/>
      <c r="AD140" s="623"/>
      <c r="AE140" s="623"/>
      <c r="AF140" s="623"/>
      <c r="AG140" s="623"/>
      <c r="AH140" s="623"/>
      <c r="AI140" s="623"/>
      <c r="AJ140" s="623"/>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63"/>
      <c r="C143" s="864"/>
      <c r="D143" s="864"/>
      <c r="E143" s="864"/>
      <c r="F143" s="864"/>
      <c r="G143" s="864"/>
      <c r="H143" s="864"/>
      <c r="I143" s="864"/>
      <c r="J143" s="864"/>
      <c r="K143" s="864"/>
      <c r="L143" s="864"/>
      <c r="M143" s="864"/>
      <c r="N143" s="864"/>
      <c r="O143" s="864"/>
      <c r="P143" s="864"/>
      <c r="Q143" s="864"/>
      <c r="R143" s="864"/>
      <c r="S143" s="864"/>
      <c r="T143" s="864"/>
      <c r="U143" s="864"/>
      <c r="V143" s="864"/>
      <c r="W143" s="864"/>
      <c r="X143" s="864"/>
      <c r="Y143" s="864"/>
      <c r="Z143" s="864"/>
      <c r="AA143" s="864"/>
      <c r="AB143" s="864"/>
      <c r="AC143" s="864"/>
      <c r="AD143" s="864"/>
      <c r="AE143" s="864"/>
      <c r="AF143" s="864"/>
      <c r="AG143" s="864"/>
      <c r="AH143" s="864"/>
      <c r="AI143" s="864"/>
      <c r="AJ143" s="864"/>
      <c r="AK143" s="865"/>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575" t="s">
        <v>185</v>
      </c>
      <c r="D145" s="575"/>
      <c r="E145" s="575"/>
      <c r="F145" s="575"/>
      <c r="G145" s="575"/>
      <c r="H145" s="575"/>
      <c r="I145" s="575"/>
      <c r="J145" s="575"/>
      <c r="K145" s="575"/>
      <c r="L145" s="575"/>
      <c r="M145" s="575"/>
      <c r="N145" s="575"/>
      <c r="O145" s="575"/>
      <c r="P145" s="575"/>
      <c r="Q145" s="575"/>
      <c r="R145" s="575"/>
      <c r="S145" s="575"/>
      <c r="T145" s="575"/>
      <c r="U145" s="575"/>
      <c r="V145" s="575"/>
      <c r="W145" s="575"/>
      <c r="X145" s="575"/>
      <c r="Y145" s="575"/>
      <c r="Z145" s="575"/>
      <c r="AA145" s="575"/>
      <c r="AB145" s="575"/>
      <c r="AC145" s="575"/>
      <c r="AD145" s="575"/>
      <c r="AE145" s="575"/>
      <c r="AF145" s="575"/>
      <c r="AG145" s="575"/>
      <c r="AH145" s="575"/>
      <c r="AI145" s="575"/>
      <c r="AJ145" s="575"/>
      <c r="AK145" s="575"/>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574" t="s">
        <v>187</v>
      </c>
      <c r="D148" s="574"/>
      <c r="E148" s="574"/>
      <c r="F148" s="574"/>
      <c r="G148" s="574"/>
      <c r="H148" s="574"/>
      <c r="I148" s="574"/>
      <c r="J148" s="574"/>
      <c r="K148" s="574"/>
      <c r="L148" s="574"/>
      <c r="M148" s="574"/>
      <c r="N148" s="574"/>
      <c r="O148" s="574"/>
      <c r="P148" s="574"/>
      <c r="Q148" s="574"/>
      <c r="R148" s="574"/>
      <c r="S148" s="574"/>
      <c r="T148" s="574"/>
      <c r="U148" s="574"/>
      <c r="V148" s="574"/>
      <c r="W148" s="574"/>
      <c r="X148" s="574"/>
      <c r="Y148" s="574"/>
      <c r="Z148" s="574"/>
      <c r="AA148" s="574"/>
      <c r="AB148" s="574"/>
      <c r="AC148" s="574"/>
      <c r="AD148" s="574"/>
      <c r="AE148" s="574"/>
      <c r="AF148" s="574"/>
      <c r="AG148" s="574"/>
      <c r="AH148" s="574"/>
      <c r="AI148" s="574"/>
      <c r="AJ148" s="574"/>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821"/>
      <c r="F150" s="822"/>
      <c r="G150" s="370" t="s">
        <v>189</v>
      </c>
      <c r="H150" s="821"/>
      <c r="I150" s="822"/>
      <c r="J150" s="370" t="s">
        <v>190</v>
      </c>
      <c r="K150" s="821"/>
      <c r="L150" s="822"/>
      <c r="M150" s="370" t="s">
        <v>191</v>
      </c>
      <c r="N150" s="368"/>
      <c r="O150" s="823" t="s">
        <v>11</v>
      </c>
      <c r="P150" s="823"/>
      <c r="Q150" s="823"/>
      <c r="R150" s="818" t="str">
        <f>IF(H7="","",H7)</f>
        <v/>
      </c>
      <c r="S150" s="818"/>
      <c r="T150" s="818"/>
      <c r="U150" s="818"/>
      <c r="V150" s="818"/>
      <c r="W150" s="818"/>
      <c r="X150" s="818"/>
      <c r="Y150" s="818"/>
      <c r="Z150" s="818"/>
      <c r="AA150" s="818"/>
      <c r="AB150" s="818"/>
      <c r="AC150" s="818"/>
      <c r="AD150" s="818"/>
      <c r="AE150" s="818"/>
      <c r="AF150" s="818"/>
      <c r="AG150" s="818"/>
      <c r="AH150" s="818"/>
      <c r="AI150" s="818"/>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608" t="s">
        <v>192</v>
      </c>
      <c r="P151" s="608"/>
      <c r="Q151" s="608"/>
      <c r="R151" s="837" t="s">
        <v>21</v>
      </c>
      <c r="S151" s="837"/>
      <c r="T151" s="820" t="str">
        <f>IF(基本情報入力シート!M27="", "", 基本情報入力シート!M27)</f>
        <v/>
      </c>
      <c r="U151" s="820"/>
      <c r="V151" s="820"/>
      <c r="W151" s="820"/>
      <c r="X151" s="820"/>
      <c r="Y151" s="819" t="s">
        <v>22</v>
      </c>
      <c r="Z151" s="819"/>
      <c r="AA151" s="820" t="str">
        <f>IF(基本情報入力シート!M28="", "", 基本情報入力シート!M28)</f>
        <v/>
      </c>
      <c r="AB151" s="820"/>
      <c r="AC151" s="820"/>
      <c r="AD151" s="820"/>
      <c r="AE151" s="820"/>
      <c r="AF151" s="820"/>
      <c r="AG151" s="820"/>
      <c r="AH151" s="820"/>
      <c r="AI151" s="820"/>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6" t="s">
        <v>53</v>
      </c>
      <c r="C158" s="826"/>
      <c r="D158" s="826"/>
      <c r="E158" s="826"/>
      <c r="F158" s="826"/>
      <c r="G158" s="826"/>
      <c r="H158" s="826"/>
      <c r="I158" s="826"/>
      <c r="J158" s="826"/>
      <c r="K158" s="826"/>
      <c r="L158" s="826"/>
      <c r="M158" s="826"/>
      <c r="N158" s="826"/>
      <c r="O158" s="826"/>
      <c r="P158" s="826"/>
      <c r="Q158" s="826"/>
      <c r="R158" s="826"/>
      <c r="S158" s="826"/>
      <c r="T158" s="826"/>
      <c r="U158" s="826"/>
      <c r="V158" s="826"/>
      <c r="W158" s="826"/>
      <c r="X158" s="826"/>
      <c r="Y158" s="826"/>
      <c r="Z158" s="826"/>
      <c r="AA158" s="826"/>
      <c r="AB158" s="826"/>
      <c r="AC158" s="826"/>
      <c r="AD158" s="826"/>
      <c r="AE158" s="826"/>
      <c r="AF158" s="826"/>
      <c r="AG158" s="826"/>
      <c r="AH158" s="826"/>
      <c r="AI158" s="826"/>
      <c r="AJ158" s="826"/>
      <c r="AK158" s="826"/>
      <c r="AL158" s="162"/>
    </row>
    <row r="159" spans="1:53" ht="15" customHeight="1">
      <c r="A159" s="162"/>
      <c r="B159" s="383" t="s">
        <v>197</v>
      </c>
      <c r="C159" s="827" t="s">
        <v>198</v>
      </c>
      <c r="D159" s="828"/>
      <c r="E159" s="828"/>
      <c r="F159" s="828"/>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829"/>
      <c r="AK159" s="384" t="str">
        <f>AE18</f>
        <v/>
      </c>
      <c r="AL159" s="162"/>
    </row>
    <row r="160" spans="1:53" ht="15" customHeight="1">
      <c r="A160" s="162"/>
      <c r="B160" s="385" t="s">
        <v>199</v>
      </c>
      <c r="C160" s="830" t="s">
        <v>200</v>
      </c>
      <c r="D160" s="831"/>
      <c r="E160" s="831"/>
      <c r="F160" s="831"/>
      <c r="G160" s="831"/>
      <c r="H160" s="831"/>
      <c r="I160" s="831"/>
      <c r="J160" s="831"/>
      <c r="K160" s="831"/>
      <c r="L160" s="831"/>
      <c r="M160" s="831"/>
      <c r="N160" s="831"/>
      <c r="O160" s="831"/>
      <c r="P160" s="831"/>
      <c r="Q160" s="831"/>
      <c r="R160" s="831"/>
      <c r="S160" s="831"/>
      <c r="T160" s="831"/>
      <c r="U160" s="831"/>
      <c r="V160" s="831"/>
      <c r="W160" s="831"/>
      <c r="X160" s="831"/>
      <c r="Y160" s="831"/>
      <c r="Z160" s="831"/>
      <c r="AA160" s="831"/>
      <c r="AB160" s="831"/>
      <c r="AC160" s="831"/>
      <c r="AD160" s="831"/>
      <c r="AE160" s="831"/>
      <c r="AF160" s="831"/>
      <c r="AG160" s="831"/>
      <c r="AH160" s="831"/>
      <c r="AI160" s="831"/>
      <c r="AJ160" s="832"/>
      <c r="AK160" s="384" t="str">
        <f>Y24</f>
        <v/>
      </c>
      <c r="AL160" s="162"/>
    </row>
    <row r="161" spans="1:38" ht="15" customHeight="1">
      <c r="A161" s="162"/>
      <c r="B161" s="386" t="s">
        <v>201</v>
      </c>
      <c r="C161" s="624" t="s">
        <v>202</v>
      </c>
      <c r="D161" s="625"/>
      <c r="E161" s="625"/>
      <c r="F161" s="625"/>
      <c r="G161" s="625"/>
      <c r="H161" s="625"/>
      <c r="I161" s="625"/>
      <c r="J161" s="625"/>
      <c r="K161" s="625"/>
      <c r="L161" s="625"/>
      <c r="M161" s="625"/>
      <c r="N161" s="625"/>
      <c r="O161" s="625"/>
      <c r="P161" s="625"/>
      <c r="Q161" s="625"/>
      <c r="R161" s="625"/>
      <c r="S161" s="625"/>
      <c r="T161" s="625"/>
      <c r="U161" s="625"/>
      <c r="V161" s="625"/>
      <c r="W161" s="625"/>
      <c r="X161" s="625"/>
      <c r="Y161" s="625"/>
      <c r="Z161" s="625"/>
      <c r="AA161" s="625"/>
      <c r="AB161" s="625"/>
      <c r="AC161" s="625"/>
      <c r="AD161" s="625"/>
      <c r="AE161" s="625"/>
      <c r="AF161" s="625"/>
      <c r="AG161" s="625"/>
      <c r="AH161" s="625"/>
      <c r="AI161" s="625"/>
      <c r="AJ161" s="626"/>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6" t="s">
        <v>203</v>
      </c>
      <c r="C163" s="826"/>
      <c r="D163" s="826"/>
      <c r="E163" s="826"/>
      <c r="F163" s="826"/>
      <c r="G163" s="826"/>
      <c r="H163" s="826"/>
      <c r="I163" s="826"/>
      <c r="J163" s="826"/>
      <c r="K163" s="826"/>
      <c r="L163" s="826"/>
      <c r="M163" s="826"/>
      <c r="N163" s="826"/>
      <c r="O163" s="826"/>
      <c r="P163" s="826"/>
      <c r="Q163" s="826"/>
      <c r="R163" s="826"/>
      <c r="S163" s="826"/>
      <c r="T163" s="826"/>
      <c r="U163" s="826"/>
      <c r="V163" s="826"/>
      <c r="W163" s="826"/>
      <c r="X163" s="826"/>
      <c r="Y163" s="826"/>
      <c r="Z163" s="826"/>
      <c r="AA163" s="826"/>
      <c r="AB163" s="826"/>
      <c r="AC163" s="826"/>
      <c r="AD163" s="826"/>
      <c r="AE163" s="826"/>
      <c r="AF163" s="826"/>
      <c r="AG163" s="826"/>
      <c r="AH163" s="826"/>
      <c r="AI163" s="826"/>
      <c r="AJ163" s="826"/>
      <c r="AK163" s="826"/>
      <c r="AL163" s="162"/>
    </row>
    <row r="164" spans="1:38" ht="15" customHeight="1">
      <c r="A164" s="162"/>
      <c r="B164" s="387" t="s">
        <v>197</v>
      </c>
      <c r="C164" s="585" t="s">
        <v>204</v>
      </c>
      <c r="D164" s="586"/>
      <c r="E164" s="586"/>
      <c r="F164" s="586"/>
      <c r="G164" s="586"/>
      <c r="H164" s="586"/>
      <c r="I164" s="587"/>
      <c r="J164" s="588" t="s">
        <v>205</v>
      </c>
      <c r="K164" s="588"/>
      <c r="L164" s="588"/>
      <c r="M164" s="588"/>
      <c r="N164" s="588"/>
      <c r="O164" s="588"/>
      <c r="P164" s="588"/>
      <c r="Q164" s="588"/>
      <c r="R164" s="588"/>
      <c r="S164" s="588"/>
      <c r="T164" s="588"/>
      <c r="U164" s="588"/>
      <c r="V164" s="588"/>
      <c r="W164" s="588"/>
      <c r="X164" s="588"/>
      <c r="Y164" s="588"/>
      <c r="Z164" s="588"/>
      <c r="AA164" s="588"/>
      <c r="AB164" s="588"/>
      <c r="AC164" s="588"/>
      <c r="AD164" s="588"/>
      <c r="AE164" s="588"/>
      <c r="AF164" s="588"/>
      <c r="AG164" s="588"/>
      <c r="AH164" s="588"/>
      <c r="AI164" s="588"/>
      <c r="AJ164" s="589"/>
      <c r="AK164" s="384" t="str">
        <f>IF(H7="", "", IF(AND(AA52="○", AK50="○"), "○", "×"))</f>
        <v/>
      </c>
      <c r="AL164" s="162"/>
    </row>
    <row r="165" spans="1:38" ht="15" customHeight="1">
      <c r="A165" s="162"/>
      <c r="B165" s="387" t="s">
        <v>199</v>
      </c>
      <c r="C165" s="834" t="s">
        <v>206</v>
      </c>
      <c r="D165" s="835"/>
      <c r="E165" s="835"/>
      <c r="F165" s="835"/>
      <c r="G165" s="835"/>
      <c r="H165" s="835"/>
      <c r="I165" s="836"/>
      <c r="J165" s="824" t="s">
        <v>207</v>
      </c>
      <c r="K165" s="824"/>
      <c r="L165" s="824"/>
      <c r="M165" s="824"/>
      <c r="N165" s="824"/>
      <c r="O165" s="824"/>
      <c r="P165" s="824"/>
      <c r="Q165" s="824"/>
      <c r="R165" s="824"/>
      <c r="S165" s="824"/>
      <c r="T165" s="824"/>
      <c r="U165" s="824"/>
      <c r="V165" s="824"/>
      <c r="W165" s="824"/>
      <c r="X165" s="824"/>
      <c r="Y165" s="824"/>
      <c r="Z165" s="824"/>
      <c r="AA165" s="824"/>
      <c r="AB165" s="824"/>
      <c r="AC165" s="824"/>
      <c r="AD165" s="824"/>
      <c r="AE165" s="824"/>
      <c r="AF165" s="824"/>
      <c r="AG165" s="824"/>
      <c r="AH165" s="824"/>
      <c r="AI165" s="824"/>
      <c r="AJ165" s="825"/>
      <c r="AK165" s="384" t="str">
        <f>IF(H7="", "", IF(AM56=TRUE, "", IF(AND(T60="○", T66="○"), "○", "×")))</f>
        <v/>
      </c>
      <c r="AL165" s="162"/>
    </row>
    <row r="166" spans="1:38" ht="15" customHeight="1">
      <c r="A166" s="162"/>
      <c r="B166" s="387" t="s">
        <v>201</v>
      </c>
      <c r="C166" s="833" t="s">
        <v>208</v>
      </c>
      <c r="D166" s="833"/>
      <c r="E166" s="833"/>
      <c r="F166" s="833"/>
      <c r="G166" s="833"/>
      <c r="H166" s="833"/>
      <c r="I166" s="833"/>
      <c r="J166" s="824" t="s">
        <v>209</v>
      </c>
      <c r="K166" s="824"/>
      <c r="L166" s="824"/>
      <c r="M166" s="824"/>
      <c r="N166" s="824"/>
      <c r="O166" s="824"/>
      <c r="P166" s="824"/>
      <c r="Q166" s="824"/>
      <c r="R166" s="824"/>
      <c r="S166" s="824"/>
      <c r="T166" s="824"/>
      <c r="U166" s="824"/>
      <c r="V166" s="824"/>
      <c r="W166" s="824"/>
      <c r="X166" s="824"/>
      <c r="Y166" s="824"/>
      <c r="Z166" s="824"/>
      <c r="AA166" s="824"/>
      <c r="AB166" s="824"/>
      <c r="AC166" s="824"/>
      <c r="AD166" s="824"/>
      <c r="AE166" s="824"/>
      <c r="AF166" s="824"/>
      <c r="AG166" s="824"/>
      <c r="AH166" s="824"/>
      <c r="AI166" s="824"/>
      <c r="AJ166" s="825"/>
      <c r="AK166" s="384" t="str">
        <f>S78</f>
        <v/>
      </c>
      <c r="AL166" s="162"/>
    </row>
    <row r="167" spans="1:38" ht="30" customHeight="1">
      <c r="A167" s="162"/>
      <c r="B167" s="387" t="s">
        <v>210</v>
      </c>
      <c r="C167" s="833" t="s">
        <v>211</v>
      </c>
      <c r="D167" s="833"/>
      <c r="E167" s="833"/>
      <c r="F167" s="833"/>
      <c r="G167" s="833"/>
      <c r="H167" s="833"/>
      <c r="I167" s="833"/>
      <c r="J167" s="824" t="s">
        <v>212</v>
      </c>
      <c r="K167" s="824"/>
      <c r="L167" s="824"/>
      <c r="M167" s="824"/>
      <c r="N167" s="824"/>
      <c r="O167" s="824"/>
      <c r="P167" s="824"/>
      <c r="Q167" s="824"/>
      <c r="R167" s="824"/>
      <c r="S167" s="824"/>
      <c r="T167" s="824"/>
      <c r="U167" s="824"/>
      <c r="V167" s="824"/>
      <c r="W167" s="824"/>
      <c r="X167" s="824"/>
      <c r="Y167" s="824"/>
      <c r="Z167" s="824"/>
      <c r="AA167" s="824"/>
      <c r="AB167" s="824"/>
      <c r="AC167" s="824"/>
      <c r="AD167" s="824"/>
      <c r="AE167" s="824"/>
      <c r="AF167" s="824"/>
      <c r="AG167" s="824"/>
      <c r="AH167" s="824"/>
      <c r="AI167" s="824"/>
      <c r="AJ167" s="825"/>
      <c r="AK167" s="384" t="str">
        <f>IF(AND(S87="", S88=""), "", IF(OR(AND(S87="○", S88="○"), AND(OR(S87="×", S88="×"), AK90="○"), AND(S87="○", S88=""), AND(S87="", S88="○")), "○", "×"))</f>
        <v/>
      </c>
      <c r="AL167" s="162"/>
    </row>
    <row r="168" spans="1:38" ht="17.45" customHeight="1">
      <c r="A168" s="162"/>
      <c r="B168" s="388" t="s">
        <v>213</v>
      </c>
      <c r="C168" s="833" t="s">
        <v>214</v>
      </c>
      <c r="D168" s="833"/>
      <c r="E168" s="833"/>
      <c r="F168" s="833"/>
      <c r="G168" s="833"/>
      <c r="H168" s="833"/>
      <c r="I168" s="833"/>
      <c r="J168" s="824" t="s">
        <v>215</v>
      </c>
      <c r="K168" s="824"/>
      <c r="L168" s="824"/>
      <c r="M168" s="824"/>
      <c r="N168" s="824"/>
      <c r="O168" s="824"/>
      <c r="P168" s="824"/>
      <c r="Q168" s="824"/>
      <c r="R168" s="824"/>
      <c r="S168" s="824"/>
      <c r="T168" s="824"/>
      <c r="U168" s="824"/>
      <c r="V168" s="824"/>
      <c r="W168" s="824"/>
      <c r="X168" s="824"/>
      <c r="Y168" s="824"/>
      <c r="Z168" s="824"/>
      <c r="AA168" s="824"/>
      <c r="AB168" s="824"/>
      <c r="AC168" s="824"/>
      <c r="AD168" s="824"/>
      <c r="AE168" s="824"/>
      <c r="AF168" s="824"/>
      <c r="AG168" s="824"/>
      <c r="AH168" s="824"/>
      <c r="AI168" s="824"/>
      <c r="AJ168" s="825"/>
      <c r="AK168" s="389" t="str">
        <f>IF(H6="", "", IF(OR(AK99="○",AM98=TRUE), "○", "×"))</f>
        <v/>
      </c>
      <c r="AL168" s="162"/>
    </row>
    <row r="169" spans="1:38" ht="15" customHeight="1">
      <c r="A169" s="162"/>
      <c r="B169" s="390" t="s">
        <v>216</v>
      </c>
      <c r="C169" s="815" t="s">
        <v>217</v>
      </c>
      <c r="D169" s="815"/>
      <c r="E169" s="815"/>
      <c r="F169" s="815"/>
      <c r="G169" s="815"/>
      <c r="H169" s="815"/>
      <c r="I169" s="815"/>
      <c r="J169" s="816" t="s">
        <v>218</v>
      </c>
      <c r="K169" s="816"/>
      <c r="L169" s="816"/>
      <c r="M169" s="816"/>
      <c r="N169" s="816"/>
      <c r="O169" s="816"/>
      <c r="P169" s="816"/>
      <c r="Q169" s="816"/>
      <c r="R169" s="816"/>
      <c r="S169" s="816"/>
      <c r="T169" s="816"/>
      <c r="U169" s="816"/>
      <c r="V169" s="816"/>
      <c r="W169" s="816"/>
      <c r="X169" s="816"/>
      <c r="Y169" s="816"/>
      <c r="Z169" s="816"/>
      <c r="AA169" s="816"/>
      <c r="AB169" s="816"/>
      <c r="AC169" s="816"/>
      <c r="AD169" s="816"/>
      <c r="AE169" s="816"/>
      <c r="AF169" s="816"/>
      <c r="AG169" s="816"/>
      <c r="AH169" s="816"/>
      <c r="AI169" s="816"/>
      <c r="AJ169" s="817"/>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941" t="s">
        <v>48</v>
      </c>
      <c r="X1" s="953"/>
      <c r="Y1" s="941" t="str">
        <f>IF(基本情報入力シート!G18="","",基本情報入力シート!G18)</f>
        <v/>
      </c>
      <c r="Z1" s="942"/>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12" t="s">
        <v>11</v>
      </c>
      <c r="B3" s="912"/>
      <c r="C3" s="912"/>
      <c r="D3" s="912"/>
      <c r="E3" s="913"/>
      <c r="F3" s="914" t="str">
        <f>IF(基本情報入力シート!M23="","",基本情報入力シート!M23)</f>
        <v/>
      </c>
      <c r="G3" s="915"/>
      <c r="H3" s="915"/>
      <c r="I3" s="915"/>
      <c r="J3" s="915"/>
      <c r="K3" s="915"/>
      <c r="L3" s="915"/>
      <c r="M3" s="916"/>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17" t="s">
        <v>221</v>
      </c>
      <c r="C5" s="917"/>
      <c r="D5" s="918"/>
      <c r="E5" s="918"/>
      <c r="F5" s="918"/>
      <c r="G5" s="918"/>
      <c r="H5" s="918"/>
      <c r="I5" s="918"/>
      <c r="J5" s="918"/>
      <c r="K5" s="918"/>
      <c r="L5" s="918"/>
      <c r="M5" s="918"/>
      <c r="N5" s="400">
        <f>IFERROR(SUM(P:P)+SUM(W:W),"")</f>
        <v>0</v>
      </c>
      <c r="O5" s="401" t="s">
        <v>58</v>
      </c>
      <c r="P5" s="402"/>
      <c r="Q5" s="403"/>
      <c r="R5" s="943" t="s">
        <v>222</v>
      </c>
      <c r="S5" s="943"/>
      <c r="T5" s="951" t="s">
        <v>223</v>
      </c>
      <c r="U5" s="801"/>
      <c r="V5" s="801"/>
      <c r="W5" s="801"/>
      <c r="X5" s="952"/>
      <c r="Y5" s="404">
        <f>SUM(S14:T113)</f>
        <v>0</v>
      </c>
      <c r="Z5" s="919" t="str">
        <f>IF(Y6=0, "", IF(Y5&gt;=Y6,"○","×"))</f>
        <v/>
      </c>
      <c r="AA5" s="399"/>
      <c r="AB5" s="503"/>
      <c r="AC5" s="503"/>
      <c r="AD5" s="503"/>
      <c r="AE5" s="500"/>
      <c r="AF5" s="500"/>
      <c r="AG5" s="500"/>
      <c r="AH5" s="500"/>
      <c r="AI5" s="394"/>
      <c r="AJ5" s="394"/>
      <c r="AK5" s="394"/>
    </row>
    <row r="6" spans="1:38" ht="30.6" customHeight="1" thickBot="1">
      <c r="A6" s="162"/>
      <c r="B6" s="954"/>
      <c r="C6" s="955"/>
      <c r="D6" s="956" t="s">
        <v>2174</v>
      </c>
      <c r="E6" s="956"/>
      <c r="F6" s="956"/>
      <c r="G6" s="956"/>
      <c r="H6" s="956"/>
      <c r="I6" s="956"/>
      <c r="J6" s="956"/>
      <c r="K6" s="956"/>
      <c r="L6" s="956"/>
      <c r="M6" s="956"/>
      <c r="N6" s="400">
        <f>SUM(Q:Q, X:X)</f>
        <v>0</v>
      </c>
      <c r="O6" s="401" t="s">
        <v>58</v>
      </c>
      <c r="P6" s="402"/>
      <c r="Q6" s="402"/>
      <c r="R6" s="943"/>
      <c r="S6" s="943"/>
      <c r="T6" s="951" t="s">
        <v>224</v>
      </c>
      <c r="U6" s="801"/>
      <c r="V6" s="801"/>
      <c r="W6" s="801"/>
      <c r="X6" s="952"/>
      <c r="Y6" s="405">
        <f>SUM(AF:AF)</f>
        <v>0</v>
      </c>
      <c r="Z6" s="920"/>
      <c r="AA6" s="399"/>
      <c r="AB6" s="503"/>
      <c r="AC6" s="503"/>
      <c r="AD6" s="503"/>
      <c r="AE6" s="500"/>
      <c r="AF6" s="500"/>
      <c r="AG6" s="500"/>
      <c r="AH6" s="500"/>
      <c r="AI6" s="394"/>
      <c r="AJ6" s="394"/>
      <c r="AK6" s="394"/>
    </row>
    <row r="7" spans="1:38" ht="33" customHeight="1">
      <c r="A7" s="162"/>
      <c r="B7" s="957" t="s">
        <v>225</v>
      </c>
      <c r="C7" s="957"/>
      <c r="D7" s="957"/>
      <c r="E7" s="957"/>
      <c r="F7" s="957"/>
      <c r="G7" s="957"/>
      <c r="H7" s="957"/>
      <c r="I7" s="957"/>
      <c r="J7" s="957"/>
      <c r="K7" s="957"/>
      <c r="L7" s="957"/>
      <c r="M7" s="957"/>
      <c r="N7" s="957"/>
      <c r="O7" s="957"/>
      <c r="P7" s="957"/>
      <c r="Q7" s="406"/>
      <c r="R7" s="943" t="s">
        <v>226</v>
      </c>
      <c r="S7" s="943"/>
      <c r="T7" s="951" t="s">
        <v>223</v>
      </c>
      <c r="U7" s="801"/>
      <c r="V7" s="801"/>
      <c r="W7" s="801"/>
      <c r="X7" s="952"/>
      <c r="Y7" s="407">
        <f>SUM(Z14:Z113)</f>
        <v>0</v>
      </c>
      <c r="Z7" s="919" t="str">
        <f>IF(Y8=0, "", IF(Y7&gt;=Y8,"○","×"))</f>
        <v/>
      </c>
      <c r="AA7" s="399"/>
      <c r="AB7" s="503"/>
      <c r="AC7" s="503"/>
      <c r="AD7" s="503"/>
      <c r="AE7" s="500"/>
      <c r="AF7" s="500"/>
      <c r="AG7" s="500"/>
      <c r="AH7" s="500"/>
      <c r="AI7" s="394"/>
      <c r="AJ7" s="394"/>
      <c r="AK7" s="394"/>
    </row>
    <row r="8" spans="1:38" ht="25.5" customHeight="1" thickBot="1">
      <c r="A8" s="162"/>
      <c r="B8" s="957"/>
      <c r="C8" s="957"/>
      <c r="D8" s="957"/>
      <c r="E8" s="957"/>
      <c r="F8" s="957"/>
      <c r="G8" s="957"/>
      <c r="H8" s="957"/>
      <c r="I8" s="957"/>
      <c r="J8" s="957"/>
      <c r="K8" s="957"/>
      <c r="L8" s="957"/>
      <c r="M8" s="957"/>
      <c r="N8" s="957"/>
      <c r="O8" s="957"/>
      <c r="P8" s="957"/>
      <c r="Q8" s="406"/>
      <c r="R8" s="943"/>
      <c r="S8" s="943"/>
      <c r="T8" s="951" t="s">
        <v>227</v>
      </c>
      <c r="U8" s="801"/>
      <c r="V8" s="801"/>
      <c r="W8" s="801"/>
      <c r="X8" s="952"/>
      <c r="Y8" s="405">
        <f>SUM(AG:AG)</f>
        <v>0</v>
      </c>
      <c r="Z8" s="920"/>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921"/>
      <c r="B10" s="924" t="s">
        <v>228</v>
      </c>
      <c r="C10" s="925"/>
      <c r="D10" s="925"/>
      <c r="E10" s="925"/>
      <c r="F10" s="925"/>
      <c r="G10" s="925"/>
      <c r="H10" s="925"/>
      <c r="I10" s="926"/>
      <c r="J10" s="933" t="s">
        <v>229</v>
      </c>
      <c r="K10" s="935" t="s">
        <v>230</v>
      </c>
      <c r="L10" s="936"/>
      <c r="M10" s="887" t="s">
        <v>231</v>
      </c>
      <c r="N10" s="890" t="s">
        <v>41</v>
      </c>
      <c r="O10" s="944" t="s">
        <v>232</v>
      </c>
      <c r="P10" s="945"/>
      <c r="Q10" s="945"/>
      <c r="R10" s="945"/>
      <c r="S10" s="945"/>
      <c r="T10" s="945"/>
      <c r="U10" s="945"/>
      <c r="V10" s="945"/>
      <c r="W10" s="945"/>
      <c r="X10" s="945"/>
      <c r="Y10" s="945"/>
      <c r="Z10" s="945"/>
      <c r="AA10" s="945"/>
      <c r="AB10" s="894" t="s">
        <v>233</v>
      </c>
      <c r="AC10" s="894" t="s">
        <v>234</v>
      </c>
      <c r="AD10" s="894" t="s">
        <v>235</v>
      </c>
      <c r="AE10" s="899" t="s">
        <v>236</v>
      </c>
      <c r="AF10" s="893" t="s">
        <v>237</v>
      </c>
      <c r="AG10" s="894"/>
      <c r="AH10" s="871" t="s">
        <v>238</v>
      </c>
      <c r="AI10" s="411"/>
      <c r="AJ10" s="412"/>
      <c r="AK10" s="394"/>
    </row>
    <row r="11" spans="1:38" ht="21.6" customHeight="1">
      <c r="A11" s="922"/>
      <c r="B11" s="927"/>
      <c r="C11" s="928"/>
      <c r="D11" s="928"/>
      <c r="E11" s="928"/>
      <c r="F11" s="928"/>
      <c r="G11" s="928"/>
      <c r="H11" s="928"/>
      <c r="I11" s="929"/>
      <c r="J11" s="875"/>
      <c r="K11" s="937"/>
      <c r="L11" s="938"/>
      <c r="M11" s="888"/>
      <c r="N11" s="891"/>
      <c r="O11" s="946" t="s">
        <v>239</v>
      </c>
      <c r="P11" s="947"/>
      <c r="Q11" s="947"/>
      <c r="R11" s="947"/>
      <c r="S11" s="947"/>
      <c r="T11" s="947"/>
      <c r="U11" s="948"/>
      <c r="V11" s="949" t="s">
        <v>226</v>
      </c>
      <c r="W11" s="950"/>
      <c r="X11" s="950"/>
      <c r="Y11" s="950"/>
      <c r="Z11" s="950"/>
      <c r="AA11" s="950"/>
      <c r="AB11" s="896"/>
      <c r="AC11" s="896"/>
      <c r="AD11" s="896"/>
      <c r="AE11" s="900"/>
      <c r="AF11" s="895"/>
      <c r="AG11" s="896"/>
      <c r="AH11" s="871"/>
      <c r="AI11" s="411"/>
      <c r="AJ11" s="394"/>
      <c r="AK11" s="394"/>
    </row>
    <row r="12" spans="1:38" ht="36.75" customHeight="1">
      <c r="A12" s="922"/>
      <c r="B12" s="927"/>
      <c r="C12" s="928"/>
      <c r="D12" s="928"/>
      <c r="E12" s="928"/>
      <c r="F12" s="928"/>
      <c r="G12" s="928"/>
      <c r="H12" s="928"/>
      <c r="I12" s="929"/>
      <c r="J12" s="875"/>
      <c r="K12" s="939"/>
      <c r="L12" s="940"/>
      <c r="M12" s="888"/>
      <c r="N12" s="891"/>
      <c r="O12" s="885" t="s">
        <v>240</v>
      </c>
      <c r="P12" s="959" t="s">
        <v>241</v>
      </c>
      <c r="Q12" s="874" t="s">
        <v>242</v>
      </c>
      <c r="R12" s="874" t="s">
        <v>243</v>
      </c>
      <c r="S12" s="960" t="s">
        <v>244</v>
      </c>
      <c r="T12" s="961"/>
      <c r="U12" s="876" t="s">
        <v>245</v>
      </c>
      <c r="V12" s="885" t="s">
        <v>246</v>
      </c>
      <c r="W12" s="874" t="s">
        <v>241</v>
      </c>
      <c r="X12" s="874" t="s">
        <v>242</v>
      </c>
      <c r="Y12" s="874" t="s">
        <v>243</v>
      </c>
      <c r="Z12" s="413" t="s">
        <v>244</v>
      </c>
      <c r="AA12" s="876" t="s">
        <v>245</v>
      </c>
      <c r="AB12" s="896"/>
      <c r="AC12" s="896"/>
      <c r="AD12" s="896"/>
      <c r="AE12" s="900"/>
      <c r="AF12" s="897"/>
      <c r="AG12" s="898"/>
      <c r="AH12" s="871"/>
      <c r="AI12" s="411"/>
      <c r="AJ12" s="394"/>
      <c r="AK12" s="394"/>
    </row>
    <row r="13" spans="1:38" ht="72" customHeight="1" thickBot="1">
      <c r="A13" s="923"/>
      <c r="B13" s="930"/>
      <c r="C13" s="931"/>
      <c r="D13" s="931"/>
      <c r="E13" s="931"/>
      <c r="F13" s="931"/>
      <c r="G13" s="931"/>
      <c r="H13" s="931"/>
      <c r="I13" s="932"/>
      <c r="J13" s="934"/>
      <c r="K13" s="414" t="s">
        <v>43</v>
      </c>
      <c r="L13" s="414" t="s">
        <v>44</v>
      </c>
      <c r="M13" s="889"/>
      <c r="N13" s="892"/>
      <c r="O13" s="958"/>
      <c r="P13" s="927"/>
      <c r="Q13" s="875"/>
      <c r="R13" s="875"/>
      <c r="S13" s="872" t="s">
        <v>2173</v>
      </c>
      <c r="T13" s="873"/>
      <c r="U13" s="877"/>
      <c r="V13" s="886"/>
      <c r="W13" s="875"/>
      <c r="X13" s="875"/>
      <c r="Y13" s="875"/>
      <c r="Z13" s="415" t="s">
        <v>247</v>
      </c>
      <c r="AA13" s="877"/>
      <c r="AB13" s="898"/>
      <c r="AC13" s="898"/>
      <c r="AD13" s="898"/>
      <c r="AE13" s="901"/>
      <c r="AF13" s="506" t="s">
        <v>248</v>
      </c>
      <c r="AG13" s="507" t="s">
        <v>226</v>
      </c>
      <c r="AH13" s="871"/>
      <c r="AI13" s="411"/>
      <c r="AJ13" s="394"/>
      <c r="AK13" s="394"/>
    </row>
    <row r="14" spans="1:38" s="422" customFormat="1" ht="40.15" customHeight="1">
      <c r="A14" s="416" t="s">
        <v>249</v>
      </c>
      <c r="B14" s="882" t="str">
        <f>IF(基本情報入力シート!C45="","",基本情報入力シート!C45)</f>
        <v/>
      </c>
      <c r="C14" s="883"/>
      <c r="D14" s="883"/>
      <c r="E14" s="883"/>
      <c r="F14" s="883"/>
      <c r="G14" s="883"/>
      <c r="H14" s="883"/>
      <c r="I14" s="884"/>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02"/>
      <c r="T14" s="902"/>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870"/>
      <c r="AL14" s="870"/>
    </row>
    <row r="15" spans="1:38" ht="40.15" customHeight="1">
      <c r="A15" s="423">
        <v>2</v>
      </c>
      <c r="B15" s="878" t="str">
        <f>IF(基本情報入力シート!C46="","",基本情報入力シート!C46)</f>
        <v/>
      </c>
      <c r="C15" s="879"/>
      <c r="D15" s="879"/>
      <c r="E15" s="879"/>
      <c r="F15" s="879"/>
      <c r="G15" s="879"/>
      <c r="H15" s="879"/>
      <c r="I15" s="88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881"/>
      <c r="T15" s="881"/>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870"/>
      <c r="AL15" s="870"/>
    </row>
    <row r="16" spans="1:38" ht="40.15" customHeight="1">
      <c r="A16" s="423">
        <v>3</v>
      </c>
      <c r="B16" s="878" t="str">
        <f>IF(基本情報入力シート!C47="","",基本情報入力シート!C47)</f>
        <v/>
      </c>
      <c r="C16" s="879"/>
      <c r="D16" s="879"/>
      <c r="E16" s="879"/>
      <c r="F16" s="879"/>
      <c r="G16" s="879"/>
      <c r="H16" s="879"/>
      <c r="I16" s="88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881"/>
      <c r="T16" s="881"/>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870"/>
      <c r="AL16" s="870"/>
    </row>
    <row r="17" spans="1:43" ht="40.15" customHeight="1">
      <c r="A17" s="423">
        <v>4</v>
      </c>
      <c r="B17" s="878" t="str">
        <f>IF(基本情報入力シート!C48="","",基本情報入力シート!C48)</f>
        <v/>
      </c>
      <c r="C17" s="879"/>
      <c r="D17" s="879"/>
      <c r="E17" s="879"/>
      <c r="F17" s="879"/>
      <c r="G17" s="879"/>
      <c r="H17" s="879"/>
      <c r="I17" s="88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881"/>
      <c r="T17" s="881"/>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870"/>
      <c r="AL17" s="870"/>
    </row>
    <row r="18" spans="1:43" ht="40.15" customHeight="1">
      <c r="A18" s="423">
        <v>5</v>
      </c>
      <c r="B18" s="878" t="str">
        <f>IF(基本情報入力シート!C49="","",基本情報入力シート!C49)</f>
        <v/>
      </c>
      <c r="C18" s="879"/>
      <c r="D18" s="879"/>
      <c r="E18" s="879"/>
      <c r="F18" s="879"/>
      <c r="G18" s="879"/>
      <c r="H18" s="879"/>
      <c r="I18" s="88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881"/>
      <c r="T18" s="881"/>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870"/>
      <c r="AL18" s="870"/>
    </row>
    <row r="19" spans="1:43" ht="40.15" customHeight="1">
      <c r="A19" s="423">
        <v>6</v>
      </c>
      <c r="B19" s="878" t="str">
        <f>IF(基本情報入力シート!C50="","",基本情報入力シート!C50)</f>
        <v/>
      </c>
      <c r="C19" s="879"/>
      <c r="D19" s="879"/>
      <c r="E19" s="879"/>
      <c r="F19" s="879"/>
      <c r="G19" s="879"/>
      <c r="H19" s="879"/>
      <c r="I19" s="88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881"/>
      <c r="T19" s="881"/>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870"/>
      <c r="AL19" s="870"/>
    </row>
    <row r="20" spans="1:43" ht="40.15" customHeight="1">
      <c r="A20" s="423">
        <v>7</v>
      </c>
      <c r="B20" s="878" t="str">
        <f>IF(基本情報入力シート!C51="","",基本情報入力シート!C51)</f>
        <v/>
      </c>
      <c r="C20" s="879"/>
      <c r="D20" s="879"/>
      <c r="E20" s="879"/>
      <c r="F20" s="879"/>
      <c r="G20" s="879"/>
      <c r="H20" s="879"/>
      <c r="I20" s="88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81"/>
      <c r="T20" s="881"/>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870"/>
      <c r="AL20" s="870"/>
    </row>
    <row r="21" spans="1:43" ht="40.15" customHeight="1">
      <c r="A21" s="423">
        <v>8</v>
      </c>
      <c r="B21" s="878" t="str">
        <f>IF(基本情報入力シート!C52="","",基本情報入力シート!C52)</f>
        <v/>
      </c>
      <c r="C21" s="879"/>
      <c r="D21" s="879"/>
      <c r="E21" s="879"/>
      <c r="F21" s="879"/>
      <c r="G21" s="879"/>
      <c r="H21" s="879"/>
      <c r="I21" s="88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81"/>
      <c r="T21" s="881"/>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870"/>
      <c r="AL21" s="870"/>
    </row>
    <row r="22" spans="1:43" ht="40.15" customHeight="1">
      <c r="A22" s="423">
        <v>9</v>
      </c>
      <c r="B22" s="878" t="str">
        <f>IF(基本情報入力シート!C53="","",基本情報入力シート!C53)</f>
        <v/>
      </c>
      <c r="C22" s="879"/>
      <c r="D22" s="879"/>
      <c r="E22" s="879"/>
      <c r="F22" s="879"/>
      <c r="G22" s="879"/>
      <c r="H22" s="879"/>
      <c r="I22" s="88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81"/>
      <c r="T22" s="881"/>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878" t="str">
        <f>IF(基本情報入力シート!C54="","",基本情報入力シート!C54)</f>
        <v/>
      </c>
      <c r="C23" s="879"/>
      <c r="D23" s="879"/>
      <c r="E23" s="879"/>
      <c r="F23" s="879"/>
      <c r="G23" s="879"/>
      <c r="H23" s="879"/>
      <c r="I23" s="88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81"/>
      <c r="T23" s="881"/>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878" t="str">
        <f>IF(基本情報入力シート!C55="","",基本情報入力シート!C55)</f>
        <v/>
      </c>
      <c r="C24" s="879"/>
      <c r="D24" s="879"/>
      <c r="E24" s="879"/>
      <c r="F24" s="879"/>
      <c r="G24" s="879"/>
      <c r="H24" s="879"/>
      <c r="I24" s="88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81"/>
      <c r="T24" s="881"/>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878" t="str">
        <f>IF(基本情報入力シート!C56="","",基本情報入力シート!C56)</f>
        <v/>
      </c>
      <c r="C25" s="879"/>
      <c r="D25" s="879"/>
      <c r="E25" s="879"/>
      <c r="F25" s="879"/>
      <c r="G25" s="879"/>
      <c r="H25" s="879"/>
      <c r="I25" s="88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81"/>
      <c r="T25" s="881"/>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878" t="str">
        <f>IF(基本情報入力シート!C57="","",基本情報入力シート!C57)</f>
        <v/>
      </c>
      <c r="C26" s="879"/>
      <c r="D26" s="879"/>
      <c r="E26" s="879"/>
      <c r="F26" s="879"/>
      <c r="G26" s="879"/>
      <c r="H26" s="879"/>
      <c r="I26" s="88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81"/>
      <c r="T26" s="881"/>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878" t="str">
        <f>IF(基本情報入力シート!C58="","",基本情報入力シート!C58)</f>
        <v/>
      </c>
      <c r="C27" s="879"/>
      <c r="D27" s="879"/>
      <c r="E27" s="879"/>
      <c r="F27" s="879"/>
      <c r="G27" s="879"/>
      <c r="H27" s="879"/>
      <c r="I27" s="88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81"/>
      <c r="T27" s="881"/>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878" t="str">
        <f>IF(基本情報入力シート!C59="","",基本情報入力シート!C59)</f>
        <v/>
      </c>
      <c r="C28" s="879"/>
      <c r="D28" s="879"/>
      <c r="E28" s="879"/>
      <c r="F28" s="879"/>
      <c r="G28" s="879"/>
      <c r="H28" s="879"/>
      <c r="I28" s="88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81"/>
      <c r="T28" s="881"/>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878" t="str">
        <f>IF(基本情報入力シート!C60="","",基本情報入力シート!C60)</f>
        <v/>
      </c>
      <c r="C29" s="879"/>
      <c r="D29" s="879"/>
      <c r="E29" s="879"/>
      <c r="F29" s="879"/>
      <c r="G29" s="879"/>
      <c r="H29" s="879"/>
      <c r="I29" s="88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81"/>
      <c r="T29" s="881"/>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878" t="str">
        <f>IF(基本情報入力シート!C61="","",基本情報入力シート!C61)</f>
        <v/>
      </c>
      <c r="C30" s="879"/>
      <c r="D30" s="879"/>
      <c r="E30" s="879"/>
      <c r="F30" s="879"/>
      <c r="G30" s="879"/>
      <c r="H30" s="879"/>
      <c r="I30" s="88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81"/>
      <c r="T30" s="881"/>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878" t="str">
        <f>IF(基本情報入力シート!C62="","",基本情報入力シート!C62)</f>
        <v/>
      </c>
      <c r="C31" s="879"/>
      <c r="D31" s="879"/>
      <c r="E31" s="879"/>
      <c r="F31" s="879"/>
      <c r="G31" s="879"/>
      <c r="H31" s="879"/>
      <c r="I31" s="88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81"/>
      <c r="T31" s="881"/>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878" t="str">
        <f>IF(基本情報入力シート!C63="","",基本情報入力シート!C63)</f>
        <v/>
      </c>
      <c r="C32" s="879"/>
      <c r="D32" s="879"/>
      <c r="E32" s="879"/>
      <c r="F32" s="879"/>
      <c r="G32" s="879"/>
      <c r="H32" s="879"/>
      <c r="I32" s="88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81"/>
      <c r="T32" s="881"/>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878" t="str">
        <f>IF(基本情報入力シート!C64="","",基本情報入力シート!C64)</f>
        <v/>
      </c>
      <c r="C33" s="879"/>
      <c r="D33" s="879"/>
      <c r="E33" s="879"/>
      <c r="F33" s="879"/>
      <c r="G33" s="879"/>
      <c r="H33" s="879"/>
      <c r="I33" s="88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81"/>
      <c r="T33" s="881"/>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878" t="str">
        <f>IF(基本情報入力シート!C65="","",基本情報入力シート!C65)</f>
        <v/>
      </c>
      <c r="C34" s="879"/>
      <c r="D34" s="879"/>
      <c r="E34" s="879"/>
      <c r="F34" s="879"/>
      <c r="G34" s="879"/>
      <c r="H34" s="879"/>
      <c r="I34" s="88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81"/>
      <c r="T34" s="881"/>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03" t="str">
        <f>IF(基本情報入力シート!C66="","",基本情報入力シート!C66)</f>
        <v/>
      </c>
      <c r="C35" s="904"/>
      <c r="D35" s="904"/>
      <c r="E35" s="904"/>
      <c r="F35" s="904"/>
      <c r="G35" s="904"/>
      <c r="H35" s="904"/>
      <c r="I35" s="905"/>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81"/>
      <c r="T35" s="881"/>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878" t="str">
        <f>IF(基本情報入力シート!C67="","",基本情報入力シート!C67)</f>
        <v/>
      </c>
      <c r="C36" s="879"/>
      <c r="D36" s="879"/>
      <c r="E36" s="879"/>
      <c r="F36" s="879"/>
      <c r="G36" s="879"/>
      <c r="H36" s="879"/>
      <c r="I36" s="88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81"/>
      <c r="T36" s="881"/>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878" t="str">
        <f>IF(基本情報入力シート!C68="","",基本情報入力シート!C68)</f>
        <v/>
      </c>
      <c r="C37" s="879"/>
      <c r="D37" s="879"/>
      <c r="E37" s="879"/>
      <c r="F37" s="879"/>
      <c r="G37" s="879"/>
      <c r="H37" s="879"/>
      <c r="I37" s="88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81"/>
      <c r="T37" s="881"/>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878" t="str">
        <f>IF(基本情報入力シート!C69="","",基本情報入力シート!C69)</f>
        <v/>
      </c>
      <c r="C38" s="879"/>
      <c r="D38" s="879"/>
      <c r="E38" s="879"/>
      <c r="F38" s="879"/>
      <c r="G38" s="879"/>
      <c r="H38" s="879"/>
      <c r="I38" s="88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81"/>
      <c r="T38" s="881"/>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878" t="str">
        <f>IF(基本情報入力シート!C70="","",基本情報入力シート!C70)</f>
        <v/>
      </c>
      <c r="C39" s="879"/>
      <c r="D39" s="879"/>
      <c r="E39" s="879"/>
      <c r="F39" s="879"/>
      <c r="G39" s="879"/>
      <c r="H39" s="879"/>
      <c r="I39" s="88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81"/>
      <c r="T39" s="881"/>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878" t="str">
        <f>IF(基本情報入力シート!C71="","",基本情報入力シート!C71)</f>
        <v/>
      </c>
      <c r="C40" s="879"/>
      <c r="D40" s="879"/>
      <c r="E40" s="879"/>
      <c r="F40" s="879"/>
      <c r="G40" s="879"/>
      <c r="H40" s="879"/>
      <c r="I40" s="88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81"/>
      <c r="T40" s="881"/>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878" t="str">
        <f>IF(基本情報入力シート!C72="","",基本情報入力シート!C72)</f>
        <v/>
      </c>
      <c r="C41" s="879"/>
      <c r="D41" s="879"/>
      <c r="E41" s="879"/>
      <c r="F41" s="879"/>
      <c r="G41" s="879"/>
      <c r="H41" s="879"/>
      <c r="I41" s="88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81"/>
      <c r="T41" s="881"/>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878" t="str">
        <f>IF(基本情報入力シート!C73="","",基本情報入力シート!C73)</f>
        <v/>
      </c>
      <c r="C42" s="879"/>
      <c r="D42" s="879"/>
      <c r="E42" s="879"/>
      <c r="F42" s="879"/>
      <c r="G42" s="879"/>
      <c r="H42" s="879"/>
      <c r="I42" s="88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81"/>
      <c r="T42" s="881"/>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878" t="str">
        <f>IF(基本情報入力シート!C74="","",基本情報入力シート!C74)</f>
        <v/>
      </c>
      <c r="C43" s="879"/>
      <c r="D43" s="879"/>
      <c r="E43" s="879"/>
      <c r="F43" s="879"/>
      <c r="G43" s="879"/>
      <c r="H43" s="879"/>
      <c r="I43" s="88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81"/>
      <c r="T43" s="881"/>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878" t="str">
        <f>IF(基本情報入力シート!C75="","",基本情報入力シート!C75)</f>
        <v/>
      </c>
      <c r="C44" s="879"/>
      <c r="D44" s="879"/>
      <c r="E44" s="879"/>
      <c r="F44" s="879"/>
      <c r="G44" s="879"/>
      <c r="H44" s="879"/>
      <c r="I44" s="88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81"/>
      <c r="T44" s="881"/>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878" t="str">
        <f>IF(基本情報入力シート!C76="","",基本情報入力シート!C76)</f>
        <v/>
      </c>
      <c r="C45" s="879"/>
      <c r="D45" s="879"/>
      <c r="E45" s="879"/>
      <c r="F45" s="879"/>
      <c r="G45" s="879"/>
      <c r="H45" s="879"/>
      <c r="I45" s="88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81"/>
      <c r="T45" s="881"/>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878" t="str">
        <f>IF(基本情報入力シート!C77="","",基本情報入力シート!C77)</f>
        <v/>
      </c>
      <c r="C46" s="879"/>
      <c r="D46" s="879"/>
      <c r="E46" s="879"/>
      <c r="F46" s="879"/>
      <c r="G46" s="879"/>
      <c r="H46" s="879"/>
      <c r="I46" s="88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81"/>
      <c r="T46" s="881"/>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878" t="str">
        <f>IF(基本情報入力シート!C78="","",基本情報入力シート!C78)</f>
        <v/>
      </c>
      <c r="C47" s="879"/>
      <c r="D47" s="879"/>
      <c r="E47" s="879"/>
      <c r="F47" s="879"/>
      <c r="G47" s="879"/>
      <c r="H47" s="879"/>
      <c r="I47" s="88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81"/>
      <c r="T47" s="881"/>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878" t="str">
        <f>IF(基本情報入力シート!C79="","",基本情報入力シート!C79)</f>
        <v/>
      </c>
      <c r="C48" s="879"/>
      <c r="D48" s="879"/>
      <c r="E48" s="879"/>
      <c r="F48" s="879"/>
      <c r="G48" s="879"/>
      <c r="H48" s="879"/>
      <c r="I48" s="88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81"/>
      <c r="T48" s="881"/>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878" t="str">
        <f>IF(基本情報入力シート!C80="","",基本情報入力シート!C80)</f>
        <v/>
      </c>
      <c r="C49" s="879"/>
      <c r="D49" s="879"/>
      <c r="E49" s="879"/>
      <c r="F49" s="879"/>
      <c r="G49" s="879"/>
      <c r="H49" s="879"/>
      <c r="I49" s="88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81"/>
      <c r="T49" s="881"/>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878" t="str">
        <f>IF(基本情報入力シート!C81="","",基本情報入力シート!C81)</f>
        <v/>
      </c>
      <c r="C50" s="879"/>
      <c r="D50" s="879"/>
      <c r="E50" s="879"/>
      <c r="F50" s="879"/>
      <c r="G50" s="879"/>
      <c r="H50" s="879"/>
      <c r="I50" s="88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81"/>
      <c r="T50" s="881"/>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878" t="str">
        <f>IF(基本情報入力シート!C82="","",基本情報入力シート!C82)</f>
        <v/>
      </c>
      <c r="C51" s="879"/>
      <c r="D51" s="879"/>
      <c r="E51" s="879"/>
      <c r="F51" s="879"/>
      <c r="G51" s="879"/>
      <c r="H51" s="879"/>
      <c r="I51" s="88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81"/>
      <c r="T51" s="881"/>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878" t="str">
        <f>IF(基本情報入力シート!C83="","",基本情報入力シート!C83)</f>
        <v/>
      </c>
      <c r="C52" s="879"/>
      <c r="D52" s="879"/>
      <c r="E52" s="879"/>
      <c r="F52" s="879"/>
      <c r="G52" s="879"/>
      <c r="H52" s="879"/>
      <c r="I52" s="88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81"/>
      <c r="T52" s="881"/>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878" t="str">
        <f>IF(基本情報入力シート!C84="","",基本情報入力シート!C84)</f>
        <v/>
      </c>
      <c r="C53" s="879"/>
      <c r="D53" s="879"/>
      <c r="E53" s="879"/>
      <c r="F53" s="879"/>
      <c r="G53" s="879"/>
      <c r="H53" s="879"/>
      <c r="I53" s="88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81"/>
      <c r="T53" s="881"/>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878" t="str">
        <f>IF(基本情報入力シート!C85="","",基本情報入力シート!C85)</f>
        <v/>
      </c>
      <c r="C54" s="879"/>
      <c r="D54" s="879"/>
      <c r="E54" s="879"/>
      <c r="F54" s="879"/>
      <c r="G54" s="879"/>
      <c r="H54" s="879"/>
      <c r="I54" s="88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81"/>
      <c r="T54" s="881"/>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878" t="str">
        <f>IF(基本情報入力シート!C86="","",基本情報入力シート!C86)</f>
        <v/>
      </c>
      <c r="C55" s="879"/>
      <c r="D55" s="879"/>
      <c r="E55" s="879"/>
      <c r="F55" s="879"/>
      <c r="G55" s="879"/>
      <c r="H55" s="879"/>
      <c r="I55" s="88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81"/>
      <c r="T55" s="881"/>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878" t="str">
        <f>IF(基本情報入力シート!C87="","",基本情報入力シート!C87)</f>
        <v/>
      </c>
      <c r="C56" s="879"/>
      <c r="D56" s="879"/>
      <c r="E56" s="879"/>
      <c r="F56" s="879"/>
      <c r="G56" s="879"/>
      <c r="H56" s="879"/>
      <c r="I56" s="88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81"/>
      <c r="T56" s="881"/>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878" t="str">
        <f>IF(基本情報入力シート!C88="","",基本情報入力シート!C88)</f>
        <v/>
      </c>
      <c r="C57" s="879"/>
      <c r="D57" s="879"/>
      <c r="E57" s="879"/>
      <c r="F57" s="879"/>
      <c r="G57" s="879"/>
      <c r="H57" s="879"/>
      <c r="I57" s="88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81"/>
      <c r="T57" s="881"/>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878" t="str">
        <f>IF(基本情報入力シート!C89="","",基本情報入力シート!C89)</f>
        <v/>
      </c>
      <c r="C58" s="879"/>
      <c r="D58" s="879"/>
      <c r="E58" s="879"/>
      <c r="F58" s="879"/>
      <c r="G58" s="879"/>
      <c r="H58" s="879"/>
      <c r="I58" s="88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81"/>
      <c r="T58" s="881"/>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878" t="str">
        <f>IF(基本情報入力シート!C90="","",基本情報入力シート!C90)</f>
        <v/>
      </c>
      <c r="C59" s="879"/>
      <c r="D59" s="879"/>
      <c r="E59" s="879"/>
      <c r="F59" s="879"/>
      <c r="G59" s="879"/>
      <c r="H59" s="879"/>
      <c r="I59" s="88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81"/>
      <c r="T59" s="881"/>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878" t="str">
        <f>IF(基本情報入力シート!C91="","",基本情報入力シート!C91)</f>
        <v/>
      </c>
      <c r="C60" s="879"/>
      <c r="D60" s="879"/>
      <c r="E60" s="879"/>
      <c r="F60" s="879"/>
      <c r="G60" s="879"/>
      <c r="H60" s="879"/>
      <c r="I60" s="88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81"/>
      <c r="T60" s="881"/>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878" t="str">
        <f>IF(基本情報入力シート!C92="","",基本情報入力シート!C92)</f>
        <v/>
      </c>
      <c r="C61" s="879"/>
      <c r="D61" s="879"/>
      <c r="E61" s="879"/>
      <c r="F61" s="879"/>
      <c r="G61" s="879"/>
      <c r="H61" s="879"/>
      <c r="I61" s="88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81"/>
      <c r="T61" s="881"/>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878" t="str">
        <f>IF(基本情報入力シート!C93="","",基本情報入力シート!C93)</f>
        <v/>
      </c>
      <c r="C62" s="879"/>
      <c r="D62" s="879"/>
      <c r="E62" s="879"/>
      <c r="F62" s="879"/>
      <c r="G62" s="879"/>
      <c r="H62" s="879"/>
      <c r="I62" s="88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81"/>
      <c r="T62" s="881"/>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878" t="str">
        <f>IF(基本情報入力シート!C94="","",基本情報入力シート!C94)</f>
        <v/>
      </c>
      <c r="C63" s="879"/>
      <c r="D63" s="879"/>
      <c r="E63" s="879"/>
      <c r="F63" s="879"/>
      <c r="G63" s="879"/>
      <c r="H63" s="879"/>
      <c r="I63" s="88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81"/>
      <c r="T63" s="881"/>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878" t="str">
        <f>IF(基本情報入力シート!C95="","",基本情報入力シート!C95)</f>
        <v/>
      </c>
      <c r="C64" s="879"/>
      <c r="D64" s="879"/>
      <c r="E64" s="879"/>
      <c r="F64" s="879"/>
      <c r="G64" s="879"/>
      <c r="H64" s="879"/>
      <c r="I64" s="88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81"/>
      <c r="T64" s="881"/>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878" t="str">
        <f>IF(基本情報入力シート!C96="","",基本情報入力シート!C96)</f>
        <v/>
      </c>
      <c r="C65" s="879"/>
      <c r="D65" s="879"/>
      <c r="E65" s="879"/>
      <c r="F65" s="879"/>
      <c r="G65" s="879"/>
      <c r="H65" s="879"/>
      <c r="I65" s="88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81"/>
      <c r="T65" s="881"/>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878" t="str">
        <f>IF(基本情報入力シート!C97="","",基本情報入力シート!C97)</f>
        <v/>
      </c>
      <c r="C66" s="879"/>
      <c r="D66" s="879"/>
      <c r="E66" s="879"/>
      <c r="F66" s="879"/>
      <c r="G66" s="879"/>
      <c r="H66" s="879"/>
      <c r="I66" s="88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81"/>
      <c r="T66" s="881"/>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878" t="str">
        <f>IF(基本情報入力シート!C98="","",基本情報入力シート!C98)</f>
        <v/>
      </c>
      <c r="C67" s="879"/>
      <c r="D67" s="879"/>
      <c r="E67" s="879"/>
      <c r="F67" s="879"/>
      <c r="G67" s="879"/>
      <c r="H67" s="879"/>
      <c r="I67" s="88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81"/>
      <c r="T67" s="881"/>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878" t="str">
        <f>IF(基本情報入力シート!C99="","",基本情報入力シート!C99)</f>
        <v/>
      </c>
      <c r="C68" s="879"/>
      <c r="D68" s="879"/>
      <c r="E68" s="879"/>
      <c r="F68" s="879"/>
      <c r="G68" s="879"/>
      <c r="H68" s="879"/>
      <c r="I68" s="88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81"/>
      <c r="T68" s="881"/>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878" t="str">
        <f>IF(基本情報入力シート!C100="","",基本情報入力シート!C100)</f>
        <v/>
      </c>
      <c r="C69" s="879"/>
      <c r="D69" s="879"/>
      <c r="E69" s="879"/>
      <c r="F69" s="879"/>
      <c r="G69" s="879"/>
      <c r="H69" s="879"/>
      <c r="I69" s="88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81"/>
      <c r="T69" s="881"/>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878" t="str">
        <f>IF(基本情報入力シート!C101="","",基本情報入力シート!C101)</f>
        <v/>
      </c>
      <c r="C70" s="879"/>
      <c r="D70" s="879"/>
      <c r="E70" s="879"/>
      <c r="F70" s="879"/>
      <c r="G70" s="879"/>
      <c r="H70" s="879"/>
      <c r="I70" s="88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81"/>
      <c r="T70" s="881"/>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878" t="str">
        <f>IF(基本情報入力シート!C102="","",基本情報入力シート!C102)</f>
        <v/>
      </c>
      <c r="C71" s="879"/>
      <c r="D71" s="879"/>
      <c r="E71" s="879"/>
      <c r="F71" s="879"/>
      <c r="G71" s="879"/>
      <c r="H71" s="879"/>
      <c r="I71" s="88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81"/>
      <c r="T71" s="881"/>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878" t="str">
        <f>IF(基本情報入力シート!C103="","",基本情報入力シート!C103)</f>
        <v/>
      </c>
      <c r="C72" s="879"/>
      <c r="D72" s="879"/>
      <c r="E72" s="879"/>
      <c r="F72" s="879"/>
      <c r="G72" s="879"/>
      <c r="H72" s="879"/>
      <c r="I72" s="88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81"/>
      <c r="T72" s="881"/>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878" t="str">
        <f>IF(基本情報入力シート!C104="","",基本情報入力シート!C104)</f>
        <v/>
      </c>
      <c r="C73" s="879"/>
      <c r="D73" s="879"/>
      <c r="E73" s="879"/>
      <c r="F73" s="879"/>
      <c r="G73" s="879"/>
      <c r="H73" s="879"/>
      <c r="I73" s="88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81"/>
      <c r="T73" s="881"/>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878" t="str">
        <f>IF(基本情報入力シート!C105="","",基本情報入力シート!C105)</f>
        <v/>
      </c>
      <c r="C74" s="879"/>
      <c r="D74" s="879"/>
      <c r="E74" s="879"/>
      <c r="F74" s="879"/>
      <c r="G74" s="879"/>
      <c r="H74" s="879"/>
      <c r="I74" s="88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81"/>
      <c r="T74" s="881"/>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878" t="str">
        <f>IF(基本情報入力シート!C106="","",基本情報入力シート!C106)</f>
        <v/>
      </c>
      <c r="C75" s="879"/>
      <c r="D75" s="879"/>
      <c r="E75" s="879"/>
      <c r="F75" s="879"/>
      <c r="G75" s="879"/>
      <c r="H75" s="879"/>
      <c r="I75" s="88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81"/>
      <c r="T75" s="881"/>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878" t="str">
        <f>IF(基本情報入力シート!C107="","",基本情報入力シート!C107)</f>
        <v/>
      </c>
      <c r="C76" s="879"/>
      <c r="D76" s="879"/>
      <c r="E76" s="879"/>
      <c r="F76" s="879"/>
      <c r="G76" s="879"/>
      <c r="H76" s="879"/>
      <c r="I76" s="88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81"/>
      <c r="T76" s="881"/>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878" t="str">
        <f>IF(基本情報入力シート!C108="","",基本情報入力シート!C108)</f>
        <v/>
      </c>
      <c r="C77" s="879"/>
      <c r="D77" s="879"/>
      <c r="E77" s="879"/>
      <c r="F77" s="879"/>
      <c r="G77" s="879"/>
      <c r="H77" s="879"/>
      <c r="I77" s="88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81"/>
      <c r="T77" s="881"/>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878" t="str">
        <f>IF(基本情報入力シート!C109="","",基本情報入力シート!C109)</f>
        <v/>
      </c>
      <c r="C78" s="879"/>
      <c r="D78" s="879"/>
      <c r="E78" s="879"/>
      <c r="F78" s="879"/>
      <c r="G78" s="879"/>
      <c r="H78" s="879"/>
      <c r="I78" s="88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81"/>
      <c r="T78" s="881"/>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878" t="str">
        <f>IF(基本情報入力シート!C110="","",基本情報入力シート!C110)</f>
        <v/>
      </c>
      <c r="C79" s="879"/>
      <c r="D79" s="879"/>
      <c r="E79" s="879"/>
      <c r="F79" s="879"/>
      <c r="G79" s="879"/>
      <c r="H79" s="879"/>
      <c r="I79" s="88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81"/>
      <c r="T79" s="881"/>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878" t="str">
        <f>IF(基本情報入力シート!C111="","",基本情報入力シート!C111)</f>
        <v/>
      </c>
      <c r="C80" s="879"/>
      <c r="D80" s="879"/>
      <c r="E80" s="879"/>
      <c r="F80" s="879"/>
      <c r="G80" s="879"/>
      <c r="H80" s="879"/>
      <c r="I80" s="88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81"/>
      <c r="T80" s="881"/>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878" t="str">
        <f>IF(基本情報入力シート!C112="","",基本情報入力シート!C112)</f>
        <v/>
      </c>
      <c r="C81" s="879"/>
      <c r="D81" s="879"/>
      <c r="E81" s="879"/>
      <c r="F81" s="879"/>
      <c r="G81" s="879"/>
      <c r="H81" s="879"/>
      <c r="I81" s="88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81"/>
      <c r="T81" s="881"/>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878" t="str">
        <f>IF(基本情報入力シート!C113="","",基本情報入力シート!C113)</f>
        <v/>
      </c>
      <c r="C82" s="879"/>
      <c r="D82" s="879"/>
      <c r="E82" s="879"/>
      <c r="F82" s="879"/>
      <c r="G82" s="879"/>
      <c r="H82" s="879"/>
      <c r="I82" s="88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81"/>
      <c r="T82" s="881"/>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878" t="str">
        <f>IF(基本情報入力シート!C114="","",基本情報入力シート!C114)</f>
        <v/>
      </c>
      <c r="C83" s="879"/>
      <c r="D83" s="879"/>
      <c r="E83" s="879"/>
      <c r="F83" s="879"/>
      <c r="G83" s="879"/>
      <c r="H83" s="879"/>
      <c r="I83" s="88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81"/>
      <c r="T83" s="881"/>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878" t="str">
        <f>IF(基本情報入力シート!C115="","",基本情報入力シート!C115)</f>
        <v/>
      </c>
      <c r="C84" s="879"/>
      <c r="D84" s="879"/>
      <c r="E84" s="879"/>
      <c r="F84" s="879"/>
      <c r="G84" s="879"/>
      <c r="H84" s="879"/>
      <c r="I84" s="88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81"/>
      <c r="T84" s="881"/>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878" t="str">
        <f>IF(基本情報入力シート!C116="","",基本情報入力シート!C116)</f>
        <v/>
      </c>
      <c r="C85" s="879"/>
      <c r="D85" s="879"/>
      <c r="E85" s="879"/>
      <c r="F85" s="879"/>
      <c r="G85" s="879"/>
      <c r="H85" s="879"/>
      <c r="I85" s="88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81"/>
      <c r="T85" s="881"/>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878" t="str">
        <f>IF(基本情報入力シート!C117="","",基本情報入力シート!C117)</f>
        <v/>
      </c>
      <c r="C86" s="879"/>
      <c r="D86" s="879"/>
      <c r="E86" s="879"/>
      <c r="F86" s="879"/>
      <c r="G86" s="879"/>
      <c r="H86" s="879"/>
      <c r="I86" s="88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81"/>
      <c r="T86" s="881"/>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878" t="str">
        <f>IF(基本情報入力シート!C118="","",基本情報入力シート!C118)</f>
        <v/>
      </c>
      <c r="C87" s="879"/>
      <c r="D87" s="879"/>
      <c r="E87" s="879"/>
      <c r="F87" s="879"/>
      <c r="G87" s="879"/>
      <c r="H87" s="879"/>
      <c r="I87" s="88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81"/>
      <c r="T87" s="881"/>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878" t="str">
        <f>IF(基本情報入力シート!C119="","",基本情報入力シート!C119)</f>
        <v/>
      </c>
      <c r="C88" s="879"/>
      <c r="D88" s="879"/>
      <c r="E88" s="879"/>
      <c r="F88" s="879"/>
      <c r="G88" s="879"/>
      <c r="H88" s="879"/>
      <c r="I88" s="88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81"/>
      <c r="T88" s="881"/>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878" t="str">
        <f>IF(基本情報入力シート!C120="","",基本情報入力シート!C120)</f>
        <v/>
      </c>
      <c r="C89" s="879"/>
      <c r="D89" s="879"/>
      <c r="E89" s="879"/>
      <c r="F89" s="879"/>
      <c r="G89" s="879"/>
      <c r="H89" s="879"/>
      <c r="I89" s="88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81"/>
      <c r="T89" s="881"/>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878" t="str">
        <f>IF(基本情報入力シート!C121="","",基本情報入力シート!C121)</f>
        <v/>
      </c>
      <c r="C90" s="879"/>
      <c r="D90" s="879"/>
      <c r="E90" s="879"/>
      <c r="F90" s="879"/>
      <c r="G90" s="879"/>
      <c r="H90" s="879"/>
      <c r="I90" s="88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81"/>
      <c r="T90" s="881"/>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878" t="str">
        <f>IF(基本情報入力シート!C122="","",基本情報入力シート!C122)</f>
        <v/>
      </c>
      <c r="C91" s="879"/>
      <c r="D91" s="879"/>
      <c r="E91" s="879"/>
      <c r="F91" s="879"/>
      <c r="G91" s="879"/>
      <c r="H91" s="879"/>
      <c r="I91" s="88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81"/>
      <c r="T91" s="881"/>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878" t="str">
        <f>IF(基本情報入力シート!C123="","",基本情報入力シート!C123)</f>
        <v/>
      </c>
      <c r="C92" s="879"/>
      <c r="D92" s="879"/>
      <c r="E92" s="879"/>
      <c r="F92" s="879"/>
      <c r="G92" s="879"/>
      <c r="H92" s="879"/>
      <c r="I92" s="88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81"/>
      <c r="T92" s="881"/>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878" t="str">
        <f>IF(基本情報入力シート!C124="","",基本情報入力シート!C124)</f>
        <v/>
      </c>
      <c r="C93" s="879"/>
      <c r="D93" s="879"/>
      <c r="E93" s="879"/>
      <c r="F93" s="879"/>
      <c r="G93" s="879"/>
      <c r="H93" s="879"/>
      <c r="I93" s="88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81"/>
      <c r="T93" s="881"/>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878" t="str">
        <f>IF(基本情報入力シート!C125="","",基本情報入力シート!C125)</f>
        <v/>
      </c>
      <c r="C94" s="879"/>
      <c r="D94" s="879"/>
      <c r="E94" s="879"/>
      <c r="F94" s="879"/>
      <c r="G94" s="879"/>
      <c r="H94" s="879"/>
      <c r="I94" s="88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81"/>
      <c r="T94" s="881"/>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878" t="str">
        <f>IF(基本情報入力シート!C126="","",基本情報入力シート!C126)</f>
        <v/>
      </c>
      <c r="C95" s="879"/>
      <c r="D95" s="879"/>
      <c r="E95" s="879"/>
      <c r="F95" s="879"/>
      <c r="G95" s="879"/>
      <c r="H95" s="879"/>
      <c r="I95" s="88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81"/>
      <c r="T95" s="881"/>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878" t="str">
        <f>IF(基本情報入力シート!C127="","",基本情報入力シート!C127)</f>
        <v/>
      </c>
      <c r="C96" s="879"/>
      <c r="D96" s="879"/>
      <c r="E96" s="879"/>
      <c r="F96" s="879"/>
      <c r="G96" s="879"/>
      <c r="H96" s="879"/>
      <c r="I96" s="88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81"/>
      <c r="T96" s="881"/>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878" t="str">
        <f>IF(基本情報入力シート!C128="","",基本情報入力シート!C128)</f>
        <v/>
      </c>
      <c r="C97" s="879"/>
      <c r="D97" s="879"/>
      <c r="E97" s="879"/>
      <c r="F97" s="879"/>
      <c r="G97" s="879"/>
      <c r="H97" s="879"/>
      <c r="I97" s="88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81"/>
      <c r="T97" s="881"/>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878" t="str">
        <f>IF(基本情報入力シート!C129="","",基本情報入力シート!C129)</f>
        <v/>
      </c>
      <c r="C98" s="879"/>
      <c r="D98" s="879"/>
      <c r="E98" s="879"/>
      <c r="F98" s="879"/>
      <c r="G98" s="879"/>
      <c r="H98" s="879"/>
      <c r="I98" s="88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81"/>
      <c r="T98" s="881"/>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878" t="str">
        <f>IF(基本情報入力シート!C130="","",基本情報入力シート!C130)</f>
        <v/>
      </c>
      <c r="C99" s="879"/>
      <c r="D99" s="879"/>
      <c r="E99" s="879"/>
      <c r="F99" s="879"/>
      <c r="G99" s="879"/>
      <c r="H99" s="879"/>
      <c r="I99" s="88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81"/>
      <c r="T99" s="881"/>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878" t="str">
        <f>IF(基本情報入力シート!C131="","",基本情報入力シート!C131)</f>
        <v/>
      </c>
      <c r="C100" s="879"/>
      <c r="D100" s="879"/>
      <c r="E100" s="879"/>
      <c r="F100" s="879"/>
      <c r="G100" s="879"/>
      <c r="H100" s="879"/>
      <c r="I100" s="88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81"/>
      <c r="T100" s="881"/>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78" t="str">
        <f>IF(基本情報入力シート!C132="","",基本情報入力シート!C132)</f>
        <v/>
      </c>
      <c r="C101" s="879"/>
      <c r="D101" s="879"/>
      <c r="E101" s="879"/>
      <c r="F101" s="879"/>
      <c r="G101" s="879"/>
      <c r="H101" s="879"/>
      <c r="I101" s="88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81"/>
      <c r="T101" s="881"/>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78" t="str">
        <f>IF(基本情報入力シート!C133="","",基本情報入力シート!C133)</f>
        <v/>
      </c>
      <c r="C102" s="879"/>
      <c r="D102" s="879"/>
      <c r="E102" s="879"/>
      <c r="F102" s="879"/>
      <c r="G102" s="879"/>
      <c r="H102" s="879"/>
      <c r="I102" s="88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81"/>
      <c r="T102" s="881"/>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78" t="str">
        <f>IF(基本情報入力シート!C134="","",基本情報入力シート!C134)</f>
        <v/>
      </c>
      <c r="C103" s="879"/>
      <c r="D103" s="879"/>
      <c r="E103" s="879"/>
      <c r="F103" s="879"/>
      <c r="G103" s="879"/>
      <c r="H103" s="879"/>
      <c r="I103" s="88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81"/>
      <c r="T103" s="881"/>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78" t="str">
        <f>IF(基本情報入力シート!C135="","",基本情報入力シート!C135)</f>
        <v/>
      </c>
      <c r="C104" s="879"/>
      <c r="D104" s="879"/>
      <c r="E104" s="879"/>
      <c r="F104" s="879"/>
      <c r="G104" s="879"/>
      <c r="H104" s="879"/>
      <c r="I104" s="88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81"/>
      <c r="T104" s="881"/>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78" t="str">
        <f>IF(基本情報入力シート!C136="","",基本情報入力シート!C136)</f>
        <v/>
      </c>
      <c r="C105" s="879"/>
      <c r="D105" s="879"/>
      <c r="E105" s="879"/>
      <c r="F105" s="879"/>
      <c r="G105" s="879"/>
      <c r="H105" s="879"/>
      <c r="I105" s="88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81"/>
      <c r="T105" s="881"/>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78" t="str">
        <f>IF(基本情報入力シート!C137="","",基本情報入力シート!C137)</f>
        <v/>
      </c>
      <c r="C106" s="879"/>
      <c r="D106" s="879"/>
      <c r="E106" s="879"/>
      <c r="F106" s="879"/>
      <c r="G106" s="879"/>
      <c r="H106" s="879"/>
      <c r="I106" s="88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81"/>
      <c r="T106" s="881"/>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78" t="str">
        <f>IF(基本情報入力シート!C138="","",基本情報入力シート!C138)</f>
        <v/>
      </c>
      <c r="C107" s="879"/>
      <c r="D107" s="879"/>
      <c r="E107" s="879"/>
      <c r="F107" s="879"/>
      <c r="G107" s="879"/>
      <c r="H107" s="879"/>
      <c r="I107" s="88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81"/>
      <c r="T107" s="881"/>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78" t="str">
        <f>IF(基本情報入力シート!C139="","",基本情報入力シート!C139)</f>
        <v/>
      </c>
      <c r="C108" s="879"/>
      <c r="D108" s="879"/>
      <c r="E108" s="879"/>
      <c r="F108" s="879"/>
      <c r="G108" s="879"/>
      <c r="H108" s="879"/>
      <c r="I108" s="88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81"/>
      <c r="T108" s="881"/>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78" t="str">
        <f>IF(基本情報入力シート!C140="","",基本情報入力シート!C140)</f>
        <v/>
      </c>
      <c r="C109" s="879"/>
      <c r="D109" s="879"/>
      <c r="E109" s="879"/>
      <c r="F109" s="879"/>
      <c r="G109" s="879"/>
      <c r="H109" s="879"/>
      <c r="I109" s="88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81"/>
      <c r="T109" s="881"/>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78" t="str">
        <f>IF(基本情報入力シート!C141="","",基本情報入力シート!C141)</f>
        <v/>
      </c>
      <c r="C110" s="879"/>
      <c r="D110" s="879"/>
      <c r="E110" s="879"/>
      <c r="F110" s="879"/>
      <c r="G110" s="879"/>
      <c r="H110" s="879"/>
      <c r="I110" s="88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81"/>
      <c r="T110" s="881"/>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78" t="str">
        <f>IF(基本情報入力シート!C142="","",基本情報入力シート!C142)</f>
        <v/>
      </c>
      <c r="C111" s="879"/>
      <c r="D111" s="879"/>
      <c r="E111" s="879"/>
      <c r="F111" s="879"/>
      <c r="G111" s="879"/>
      <c r="H111" s="879"/>
      <c r="I111" s="88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81"/>
      <c r="T111" s="881"/>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09" t="str">
        <f>IF(基本情報入力シート!C143="","",基本情報入力シート!C143)</f>
        <v/>
      </c>
      <c r="C112" s="910"/>
      <c r="D112" s="910"/>
      <c r="E112" s="910"/>
      <c r="F112" s="910"/>
      <c r="G112" s="910"/>
      <c r="H112" s="910"/>
      <c r="I112" s="911"/>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81"/>
      <c r="T112" s="881"/>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06" t="str">
        <f>IF(基本情報入力シート!C144="","",基本情報入力シート!C144)</f>
        <v/>
      </c>
      <c r="C113" s="907"/>
      <c r="D113" s="907"/>
      <c r="E113" s="907"/>
      <c r="F113" s="907"/>
      <c r="G113" s="907"/>
      <c r="H113" s="907"/>
      <c r="I113" s="908"/>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81"/>
      <c r="T113" s="881"/>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80" t="s">
        <v>261</v>
      </c>
      <c r="T2" s="981"/>
      <c r="V2" s="968" t="s">
        <v>262</v>
      </c>
      <c r="W2" s="971" t="s">
        <v>263</v>
      </c>
      <c r="X2" s="977" t="s">
        <v>264</v>
      </c>
      <c r="Y2" s="978"/>
      <c r="Z2" s="978"/>
      <c r="AA2" s="978"/>
      <c r="AB2" s="978"/>
      <c r="AC2" s="978"/>
      <c r="AD2" s="978"/>
      <c r="AE2" s="978"/>
      <c r="AF2" s="978"/>
      <c r="AG2" s="979"/>
      <c r="AI2" s="962" t="s">
        <v>262</v>
      </c>
      <c r="AJ2" s="965" t="s">
        <v>265</v>
      </c>
      <c r="AM2" s="478" t="s">
        <v>262</v>
      </c>
      <c r="AN2" s="99" t="s">
        <v>266</v>
      </c>
      <c r="AO2" s="99"/>
      <c r="AP2" s="99"/>
      <c r="AQ2" s="99"/>
      <c r="AR2" s="99"/>
      <c r="AS2" s="100"/>
      <c r="AT2" s="100"/>
      <c r="BE2" s="2"/>
    </row>
    <row r="3" spans="1:57" ht="28.5" customHeight="1" thickBot="1">
      <c r="A3" s="962" t="s">
        <v>262</v>
      </c>
      <c r="B3" s="971" t="s">
        <v>263</v>
      </c>
      <c r="C3" s="974" t="s">
        <v>267</v>
      </c>
      <c r="D3" s="974"/>
      <c r="E3" s="974"/>
      <c r="F3" s="975"/>
      <c r="G3" s="976" t="s">
        <v>268</v>
      </c>
      <c r="H3" s="974"/>
      <c r="I3" s="974"/>
      <c r="J3" s="974"/>
      <c r="K3" s="974"/>
      <c r="L3" s="974"/>
      <c r="M3" s="975"/>
      <c r="N3" s="976" t="s">
        <v>252</v>
      </c>
      <c r="O3" s="983" t="s">
        <v>269</v>
      </c>
      <c r="P3" s="40"/>
      <c r="Q3" s="23"/>
      <c r="R3" s="3"/>
      <c r="S3" s="90" t="s">
        <v>270</v>
      </c>
      <c r="T3" s="91" t="s">
        <v>271</v>
      </c>
      <c r="V3" s="969"/>
      <c r="W3" s="972"/>
      <c r="X3" s="976" t="s">
        <v>267</v>
      </c>
      <c r="Y3" s="974"/>
      <c r="Z3" s="974"/>
      <c r="AA3" s="975"/>
      <c r="AB3" s="976" t="s">
        <v>268</v>
      </c>
      <c r="AC3" s="974"/>
      <c r="AD3" s="974"/>
      <c r="AE3" s="974"/>
      <c r="AF3" s="974"/>
      <c r="AG3" s="975"/>
      <c r="AI3" s="963"/>
      <c r="AJ3" s="966"/>
      <c r="AM3" s="479" t="s">
        <v>272</v>
      </c>
      <c r="AN3" s="102" t="s">
        <v>2181</v>
      </c>
      <c r="AO3" s="47" t="s">
        <v>371</v>
      </c>
      <c r="AP3" s="47" t="s">
        <v>273</v>
      </c>
      <c r="AQ3" s="473" t="s">
        <v>274</v>
      </c>
      <c r="AR3" s="47" t="s">
        <v>251</v>
      </c>
      <c r="AS3" s="119"/>
      <c r="AT3" s="103"/>
      <c r="BE3" s="2"/>
    </row>
    <row r="4" spans="1:57" ht="28.5" customHeight="1" thickBot="1">
      <c r="A4" s="964"/>
      <c r="B4" s="973"/>
      <c r="C4" s="30" t="s">
        <v>250</v>
      </c>
      <c r="D4" s="31" t="s">
        <v>275</v>
      </c>
      <c r="E4" s="31" t="s">
        <v>276</v>
      </c>
      <c r="F4" s="31" t="s">
        <v>277</v>
      </c>
      <c r="G4" s="89" t="s">
        <v>278</v>
      </c>
      <c r="H4" s="31" t="s">
        <v>279</v>
      </c>
      <c r="I4" s="31" t="s">
        <v>280</v>
      </c>
      <c r="J4" s="31" t="s">
        <v>281</v>
      </c>
      <c r="K4" s="31" t="s">
        <v>282</v>
      </c>
      <c r="L4" s="31" t="s">
        <v>283</v>
      </c>
      <c r="M4" s="32" t="s">
        <v>284</v>
      </c>
      <c r="N4" s="982"/>
      <c r="O4" s="984"/>
      <c r="P4" s="40"/>
      <c r="Q4" s="36"/>
      <c r="R4" s="3"/>
      <c r="S4" s="20" t="s">
        <v>92</v>
      </c>
      <c r="T4" s="92" t="s">
        <v>285</v>
      </c>
      <c r="V4" s="970"/>
      <c r="W4" s="973"/>
      <c r="X4" s="30" t="s">
        <v>250</v>
      </c>
      <c r="Y4" s="31" t="s">
        <v>275</v>
      </c>
      <c r="Z4" s="31" t="s">
        <v>276</v>
      </c>
      <c r="AA4" s="31" t="s">
        <v>277</v>
      </c>
      <c r="AB4" s="89" t="s">
        <v>278</v>
      </c>
      <c r="AC4" s="31" t="s">
        <v>279</v>
      </c>
      <c r="AD4" s="31" t="s">
        <v>280</v>
      </c>
      <c r="AE4" s="31" t="s">
        <v>281</v>
      </c>
      <c r="AF4" s="31" t="s">
        <v>282</v>
      </c>
      <c r="AG4" s="32" t="s">
        <v>283</v>
      </c>
      <c r="AI4" s="964"/>
      <c r="AJ4" s="96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80" t="s">
        <v>302</v>
      </c>
      <c r="T9" s="98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40564AA530C845BA76281D0C81D199" ma:contentTypeVersion="0" ma:contentTypeDescription="新しいドキュメントを作成します。" ma:contentTypeScope="" ma:versionID="34c6d3ab694643a27dc8690443ac1ac6">
  <xsd:schema xmlns:xsd="http://www.w3.org/2001/XMLSchema" xmlns:xs="http://www.w3.org/2001/XMLSchema" xmlns:p="http://schemas.microsoft.com/office/2006/metadata/properties" targetNamespace="http://schemas.microsoft.com/office/2006/metadata/properties" ma:root="true" ma:fieldsID="266ddf160adf9002f493ab7c3f0d3cf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A09B467A-7698-4B0D-9FE4-006EC75BF62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2026-03-12T13:07:24Z</cp:lastPrinted>
  <dcterms:created xsi:type="dcterms:W3CDTF">2023-01-10T13:53:21Z</dcterms:created>
  <dcterms:modified xsi:type="dcterms:W3CDTF">2026-03-18T19:37:33Z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0x010100DE40564AA530C845BA76281D0C81D199</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